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<sst xmlns="http://schemas.openxmlformats.org/spreadsheetml/2006/main" count="232" uniqueCount="120">
  <si>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</si>
  <si>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</si>
  <si>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</si>
  <si>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</si>
  <si>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</si>
  <si>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</si>
  <si>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</si>
  <si>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</si>
  <si>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</si>
  <si>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</si>
  <si>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</si>
  <si>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</si>
  <si>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</si>
  <si>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</si>
  <si>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</si>
  <si>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</si>
  <si>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</si>
  <si>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</si>
  <si>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</si>
  <si>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</si>
  <si>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</si>
  <si>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</si>
  <si>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</si>
  <si>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</si>
  <si>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</si>
  <si>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</si>
  <si>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</si>
  <si>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</si>
  <si>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</si>
  <si>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</si>
  <si>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</si>
  <si>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</si>
  <si>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</si>
  <si>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</si>
  <si>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</si>
  <si>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</si>
  <si>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</si>
  <si>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</si>
  <si>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</si>
  <si>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</si>
  <si>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</si>
  <si>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</si>
  <si>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</si>
  <si>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</si>
  <si>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</si>
  <si>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</si>
  <si>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</si>
  <si>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</si>
  <si>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</si>
  <si>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</si>
  <si>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</si>
  <si>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</si>
  <si>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</si>
  <si>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</si>
  <si>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</si>
  <si>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</si>
  <si>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</si>
  <si>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</si>
  <si>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</si>
  <si>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</si>
  <si>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</si>
  <si>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</si>
  <si>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</si>
  <si>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</si>
  <si>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</si>
  <si>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</si>
  <si>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</si>
  <si>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</si>
  <si>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</si>
  <si>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</si>
  <si>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</si>
  <si>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</si>
  <si>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</si>
  <si>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</si>
  <si>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</si>
  <si>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</si>
  <si>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</si>
  <si>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</si>
  <si>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</si>
  <si>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</si>
  <si>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</si>
  <si>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</si>
  <si>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</si>
  <si>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</si>
  <si>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</si>
  <si>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</si>
  <si>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</si>
  <si>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</si>
  <si>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</si>
  <si>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</si>
  <si>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</si>
  <si>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</si>
  <si>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</si>
  <si>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</si>
  <si>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</si>
  <si>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</si>
  <si>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</si>
  <si>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</si>
  <si>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</si>
  <si>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</si>
  <si>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</si>
  <si>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</si>
  <si>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</si>
  <si>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</si>
  <si>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</si>
  <si>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成田市</t>
  </si>
  <si>
    <t>法適用</t>
  </si>
  <si>
    <t>水道事業</t>
  </si>
  <si>
    <t>簡易水道事業</t>
  </si>
  <si>
    <t>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</si>
  <si>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</si>
  <si>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</si>
  <si>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</si>
  <si>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</si>
  <si>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</si>
  <si>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</si>
  <si>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</si>
  <si>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①経常収支比率・②累積欠損金比率
経常収支比率は100％を超えており、累積欠損金比率は0％を維持している。これは、一般会計から経営補助として、支出に対する収入の不足額を繰入れているためである。
③流動比率
平成26年度以降は会計制度の改正による影響で大幅に減少しているが、指標は100％を超えているため、１年以内に支払うべき債務に対する資金は確保できている状況にある。
④企業債残高対給水収益比率
類似団体と比較して、圧倒的に高い状況にある。これは、創設時に建設した施設等の財源として、企業債に多く依存し、また、企業債の償還開始から20年未満であることから、現在、多額の企業債が残っているためである。
⑥給水原価
企業債利息、減価償却費が高額であるため、類似団体と比較すると非常に高い状況にある。また、定期的に実施する必要がある大規模修繕（濾材交換）が高額であるため、その影響により、給水原価が大きく変動する。
⑦施設利用率
給水人口は、創設当初の見込みよりも半分程度であり、毎年度減少傾向にある。このため、給水能力に余剰が生じており、施設利用率が類似団体と比較して、低い状況にある。
</t>
    <phoneticPr fontId="4"/>
  </si>
  <si>
    <t xml:space="preserve">①有形固定資産減価償却率
耐用年数の短い設備等が更新時期を迎えているため、増加傾向にあるが、全体としては、まだ、新しい資産であるため、類似団体と比較すると下回っている。
②管路経年化率・③管路更新率
老朽化した管路がなく、更新の必要がないため、０％で推移している。
</t>
    <phoneticPr fontId="4"/>
  </si>
  <si>
    <t xml:space="preserve">給水人口は、年々減少傾向にあり、大口需要者の加入も見込めず、給水区域内住民に対して実施したアンケートの結果から、普及率の向上も難しい状況にある。また、運転管理業務をはじめとする外部委託は既に行っており、最低限の修繕で費用を抑える努力は行っているが、一般会計からの繰入金に依存せざるを得ない状況である。
しかし、引き続き、安全で安心な水道水を安定的に供給していくためには、今後、設備の更新が必要不可欠となっていく。そのため、経営戦略及び水道施設保全計画に基づき、計画的及び効率的に更新を実行していき、さらには、各設備の状況を的確に把握し、延命化か更新かを見極める等、少しでも経費の抑制につながるよう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</si>
</sst>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D6-4F28-A3A6-FA8413902F31}"/>
            </c:ext>
          </c:extLst>
        </c:ser>
        <c:dLbls>
          <c:showLegendKey val="0"/>
          <c:showVal val="0"/>
          <c:showCatName val="0"/>
          <c:showSerName val="0"/>
          <c:showPercent val="0"/>
          <c:showBubbleSize val="0"/>
        </c:dLbls>
        <c:gapWidth val="150"/>
        <c:axId val="85623168"/>
        <c:axId val="856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1.24</c:v>
                </c:pt>
                <c:pt idx="1">
                  <c:v>0.45</c:v>
                </c:pt>
                <c:pt idx="2">
                  <c:v>0.53</c:v>
                </c:pt>
                <c:pt idx="3">
                  <c:v>0.42</c:v>
                </c:pt>
                <c:pt idx="4">
                  <c:v>0.67</c:v>
                </c:pt>
              </c:numCache>
            </c:numRef>
          </c:val>
          <c:smooth val="0"/>
          <c:extLst>
            <c:ext xmlns:c16="http://schemas.microsoft.com/office/drawing/2014/chart" uri="{C3380CC4-5D6E-409C-BE32-E72D297353CC}">
              <c16:uniqueId val="{00000001-A8D6-4F28-A3A6-FA8413902F31}"/>
            </c:ext>
          </c:extLst>
        </c:ser>
        <c:dLbls>
          <c:showLegendKey val="0"/>
          <c:showVal val="0"/>
          <c:showCatName val="0"/>
          <c:showSerName val="0"/>
          <c:showPercent val="0"/>
          <c:showBubbleSize val="0"/>
        </c:dLbls>
        <c:marker val="1"/>
        <c:smooth val="0"/>
        <c:axId val="85623168"/>
        <c:axId val="85625088"/>
      </c:lineChart>
      <c:dateAx>
        <c:axId val="85623168"/>
        <c:scaling>
          <c:orientation val="minMax"/>
        </c:scaling>
        <c:delete val="1"/>
        <c:axPos val="b"/>
        <c:numFmt formatCode="ge" sourceLinked="1"/>
        <c:majorTickMark val="none"/>
        <c:minorTickMark val="none"/>
        <c:tickLblPos val="none"/>
        <c:crossAx val="85625088"/>
        <c:crosses val="autoZero"/>
        <c:auto val="1"/>
        <c:lblOffset val="100"/>
        <c:baseTimeUnit val="years"/>
      </c:dateAx>
      <c:valAx>
        <c:axId val="856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34.630000000000003</c:v>
                </c:pt>
                <c:pt idx="1">
                  <c:v>37.590000000000003</c:v>
                </c:pt>
                <c:pt idx="2">
                  <c:v>39.06</c:v>
                </c:pt>
                <c:pt idx="3">
                  <c:v>37.869999999999997</c:v>
                </c:pt>
                <c:pt idx="4">
                  <c:v>33.590000000000003</c:v>
                </c:pt>
              </c:numCache>
            </c:numRef>
          </c:val>
          <c:extLst>
            <c:ext xmlns:c16="http://schemas.microsoft.com/office/drawing/2014/chart" uri="{C3380CC4-5D6E-409C-BE32-E72D297353CC}">
              <c16:uniqueId val="{00000000-0337-485D-B843-49000312FBBB}"/>
            </c:ext>
          </c:extLst>
        </c:ser>
        <c:dLbls>
          <c:showLegendKey val="0"/>
          <c:showVal val="0"/>
          <c:showCatName val="0"/>
          <c:showSerName val="0"/>
          <c:showPercent val="0"/>
          <c:showBubbleSize val="0"/>
        </c:dLbls>
        <c:gapWidth val="150"/>
        <c:axId val="87880448"/>
        <c:axId val="878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50.96</c:v>
                </c:pt>
                <c:pt idx="1">
                  <c:v>50.84</c:v>
                </c:pt>
                <c:pt idx="2">
                  <c:v>52.25</c:v>
                </c:pt>
                <c:pt idx="3">
                  <c:v>48.71</c:v>
                </c:pt>
                <c:pt idx="4">
                  <c:v>50.04</c:v>
                </c:pt>
              </c:numCache>
            </c:numRef>
          </c:val>
          <c:smooth val="0"/>
          <c:extLst>
            <c:ext xmlns:c16="http://schemas.microsoft.com/office/drawing/2014/chart" uri="{C3380CC4-5D6E-409C-BE32-E72D297353CC}">
              <c16:uniqueId val="{00000001-0337-485D-B843-49000312FBBB}"/>
            </c:ext>
          </c:extLst>
        </c:ser>
        <c:dLbls>
          <c:showLegendKey val="0"/>
          <c:showVal val="0"/>
          <c:showCatName val="0"/>
          <c:showSerName val="0"/>
          <c:showPercent val="0"/>
          <c:showBubbleSize val="0"/>
        </c:dLbls>
        <c:marker val="1"/>
        <c:smooth val="0"/>
        <c:axId val="87880448"/>
        <c:axId val="87882368"/>
      </c:lineChart>
      <c:dateAx>
        <c:axId val="87880448"/>
        <c:scaling>
          <c:orientation val="minMax"/>
        </c:scaling>
        <c:delete val="1"/>
        <c:axPos val="b"/>
        <c:numFmt formatCode="ge" sourceLinked="1"/>
        <c:majorTickMark val="none"/>
        <c:minorTickMark val="none"/>
        <c:tickLblPos val="none"/>
        <c:crossAx val="87882368"/>
        <c:crosses val="autoZero"/>
        <c:auto val="1"/>
        <c:lblOffset val="100"/>
        <c:baseTimeUnit val="years"/>
      </c:dateAx>
      <c:valAx>
        <c:axId val="878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c:v>
                </c:pt>
                <c:pt idx="1">
                  <c:v>97.65</c:v>
                </c:pt>
                <c:pt idx="2">
                  <c:v>98.32</c:v>
                </c:pt>
                <c:pt idx="3">
                  <c:v>100.04</c:v>
                </c:pt>
                <c:pt idx="4">
                  <c:v>98.72</c:v>
                </c:pt>
              </c:numCache>
            </c:numRef>
          </c:val>
          <c:extLst>
            <c:ext xmlns:c16="http://schemas.microsoft.com/office/drawing/2014/chart" uri="{C3380CC4-5D6E-409C-BE32-E72D297353CC}">
              <c16:uniqueId val="{00000000-0820-4A0B-BE38-38D3A9B5E1A6}"/>
            </c:ext>
          </c:extLst>
        </c:ser>
        <c:dLbls>
          <c:showLegendKey val="0"/>
          <c:showVal val="0"/>
          <c:showCatName val="0"/>
          <c:showSerName val="0"/>
          <c:showPercent val="0"/>
          <c:showBubbleSize val="0"/>
        </c:dLbls>
        <c:gapWidth val="150"/>
        <c:axId val="87990656"/>
        <c:axId val="879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84.13</c:v>
                </c:pt>
                <c:pt idx="1">
                  <c:v>85.3</c:v>
                </c:pt>
                <c:pt idx="2">
                  <c:v>86.34</c:v>
                </c:pt>
                <c:pt idx="3">
                  <c:v>85.87</c:v>
                </c:pt>
                <c:pt idx="4">
                  <c:v>83.83</c:v>
                </c:pt>
              </c:numCache>
            </c:numRef>
          </c:val>
          <c:smooth val="0"/>
          <c:extLst>
            <c:ext xmlns:c16="http://schemas.microsoft.com/office/drawing/2014/chart" uri="{C3380CC4-5D6E-409C-BE32-E72D297353CC}">
              <c16:uniqueId val="{00000001-0820-4A0B-BE38-38D3A9B5E1A6}"/>
            </c:ext>
          </c:extLst>
        </c:ser>
        <c:dLbls>
          <c:showLegendKey val="0"/>
          <c:showVal val="0"/>
          <c:showCatName val="0"/>
          <c:showSerName val="0"/>
          <c:showPercent val="0"/>
          <c:showBubbleSize val="0"/>
        </c:dLbls>
        <c:marker val="1"/>
        <c:smooth val="0"/>
        <c:axId val="87990656"/>
        <c:axId val="87992576"/>
      </c:lineChart>
      <c:dateAx>
        <c:axId val="87990656"/>
        <c:scaling>
          <c:orientation val="minMax"/>
        </c:scaling>
        <c:delete val="1"/>
        <c:axPos val="b"/>
        <c:numFmt formatCode="ge" sourceLinked="1"/>
        <c:majorTickMark val="none"/>
        <c:minorTickMark val="none"/>
        <c:tickLblPos val="none"/>
        <c:crossAx val="87992576"/>
        <c:crosses val="autoZero"/>
        <c:auto val="1"/>
        <c:lblOffset val="100"/>
        <c:baseTimeUnit val="years"/>
      </c:dateAx>
      <c:valAx>
        <c:axId val="879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100.13</c:v>
                </c:pt>
                <c:pt idx="1">
                  <c:v>100.01</c:v>
                </c:pt>
                <c:pt idx="2">
                  <c:v>102.28</c:v>
                </c:pt>
                <c:pt idx="3">
                  <c:v>100.02</c:v>
                </c:pt>
                <c:pt idx="4">
                  <c:v>100</c:v>
                </c:pt>
              </c:numCache>
            </c:numRef>
          </c:val>
          <c:extLst>
            <c:ext xmlns:c16="http://schemas.microsoft.com/office/drawing/2014/chart" uri="{C3380CC4-5D6E-409C-BE32-E72D297353CC}">
              <c16:uniqueId val="{00000000-3B70-4E85-BB66-042108726822}"/>
            </c:ext>
          </c:extLst>
        </c:ser>
        <c:dLbls>
          <c:showLegendKey val="0"/>
          <c:showVal val="0"/>
          <c:showCatName val="0"/>
          <c:showSerName val="0"/>
          <c:showPercent val="0"/>
          <c:showBubbleSize val="0"/>
        </c:dLbls>
        <c:gapWidth val="150"/>
        <c:axId val="87515136"/>
        <c:axId val="875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97.04</c:v>
                </c:pt>
                <c:pt idx="2">
                  <c:v>103.86</c:v>
                </c:pt>
                <c:pt idx="3">
                  <c:v>111.5</c:v>
                </c:pt>
                <c:pt idx="4">
                  <c:v>111.79</c:v>
                </c:pt>
              </c:numCache>
            </c:numRef>
          </c:val>
          <c:smooth val="0"/>
          <c:extLst>
            <c:ext xmlns:c16="http://schemas.microsoft.com/office/drawing/2014/chart" uri="{C3380CC4-5D6E-409C-BE32-E72D297353CC}">
              <c16:uniqueId val="{00000001-3B70-4E85-BB66-042108726822}"/>
            </c:ext>
          </c:extLst>
        </c:ser>
        <c:dLbls>
          <c:showLegendKey val="0"/>
          <c:showVal val="0"/>
          <c:showCatName val="0"/>
          <c:showSerName val="0"/>
          <c:showPercent val="0"/>
          <c:showBubbleSize val="0"/>
        </c:dLbls>
        <c:marker val="1"/>
        <c:smooth val="0"/>
        <c:axId val="87515136"/>
        <c:axId val="87517056"/>
      </c:lineChart>
      <c:dateAx>
        <c:axId val="87515136"/>
        <c:scaling>
          <c:orientation val="minMax"/>
        </c:scaling>
        <c:delete val="1"/>
        <c:axPos val="b"/>
        <c:numFmt formatCode="ge" sourceLinked="1"/>
        <c:majorTickMark val="none"/>
        <c:minorTickMark val="none"/>
        <c:tickLblPos val="none"/>
        <c:crossAx val="87517056"/>
        <c:crosses val="autoZero"/>
        <c:auto val="1"/>
        <c:lblOffset val="100"/>
        <c:baseTimeUnit val="years"/>
      </c:dateAx>
      <c:valAx>
        <c:axId val="8751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5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11.82</c:v>
                </c:pt>
                <c:pt idx="1">
                  <c:v>13.72</c:v>
                </c:pt>
                <c:pt idx="2">
                  <c:v>28.56</c:v>
                </c:pt>
                <c:pt idx="3">
                  <c:v>31.11</c:v>
                </c:pt>
                <c:pt idx="4">
                  <c:v>33.799999999999997</c:v>
                </c:pt>
              </c:numCache>
            </c:numRef>
          </c:val>
          <c:extLst>
            <c:ext xmlns:c16="http://schemas.microsoft.com/office/drawing/2014/chart" uri="{C3380CC4-5D6E-409C-BE32-E72D297353CC}">
              <c16:uniqueId val="{00000000-AAD0-49F6-A9B6-A7FBFB2F48D5}"/>
            </c:ext>
          </c:extLst>
        </c:ser>
        <c:dLbls>
          <c:showLegendKey val="0"/>
          <c:showVal val="0"/>
          <c:showCatName val="0"/>
          <c:showSerName val="0"/>
          <c:showPercent val="0"/>
          <c:showBubbleSize val="0"/>
        </c:dLbls>
        <c:gapWidth val="150"/>
        <c:axId val="87530880"/>
        <c:axId val="875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33.840000000000003</c:v>
                </c:pt>
                <c:pt idx="1">
                  <c:v>34.67</c:v>
                </c:pt>
                <c:pt idx="2">
                  <c:v>39.26</c:v>
                </c:pt>
                <c:pt idx="3">
                  <c:v>43.52</c:v>
                </c:pt>
                <c:pt idx="4">
                  <c:v>43.96</c:v>
                </c:pt>
              </c:numCache>
            </c:numRef>
          </c:val>
          <c:smooth val="0"/>
          <c:extLst>
            <c:ext xmlns:c16="http://schemas.microsoft.com/office/drawing/2014/chart" uri="{C3380CC4-5D6E-409C-BE32-E72D297353CC}">
              <c16:uniqueId val="{00000001-AAD0-49F6-A9B6-A7FBFB2F48D5}"/>
            </c:ext>
          </c:extLst>
        </c:ser>
        <c:dLbls>
          <c:showLegendKey val="0"/>
          <c:showVal val="0"/>
          <c:showCatName val="0"/>
          <c:showSerName val="0"/>
          <c:showPercent val="0"/>
          <c:showBubbleSize val="0"/>
        </c:dLbls>
        <c:marker val="1"/>
        <c:smooth val="0"/>
        <c:axId val="87530880"/>
        <c:axId val="87545344"/>
      </c:lineChart>
      <c:dateAx>
        <c:axId val="87530880"/>
        <c:scaling>
          <c:orientation val="minMax"/>
        </c:scaling>
        <c:delete val="1"/>
        <c:axPos val="b"/>
        <c:numFmt formatCode="ge" sourceLinked="1"/>
        <c:majorTickMark val="none"/>
        <c:minorTickMark val="none"/>
        <c:tickLblPos val="none"/>
        <c:crossAx val="87545344"/>
        <c:crosses val="autoZero"/>
        <c:auto val="1"/>
        <c:lblOffset val="100"/>
        <c:baseTimeUnit val="years"/>
      </c:dateAx>
      <c:valAx>
        <c:axId val="875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98-40AB-90BE-6F90C184665B}"/>
            </c:ext>
          </c:extLst>
        </c:ser>
        <c:dLbls>
          <c:showLegendKey val="0"/>
          <c:showVal val="0"/>
          <c:showCatName val="0"/>
          <c:showSerName val="0"/>
          <c:showPercent val="0"/>
          <c:showBubbleSize val="0"/>
        </c:dLbls>
        <c:gapWidth val="150"/>
        <c:axId val="87596032"/>
        <c:axId val="876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8.31</c:v>
                </c:pt>
                <c:pt idx="1">
                  <c:v>8.4700000000000006</c:v>
                </c:pt>
                <c:pt idx="2">
                  <c:v>9.1</c:v>
                </c:pt>
                <c:pt idx="3">
                  <c:v>12.35</c:v>
                </c:pt>
                <c:pt idx="4">
                  <c:v>11.91</c:v>
                </c:pt>
              </c:numCache>
            </c:numRef>
          </c:val>
          <c:smooth val="0"/>
          <c:extLst>
            <c:ext xmlns:c16="http://schemas.microsoft.com/office/drawing/2014/chart" uri="{C3380CC4-5D6E-409C-BE32-E72D297353CC}">
              <c16:uniqueId val="{00000001-0798-40AB-90BE-6F90C184665B}"/>
            </c:ext>
          </c:extLst>
        </c:ser>
        <c:dLbls>
          <c:showLegendKey val="0"/>
          <c:showVal val="0"/>
          <c:showCatName val="0"/>
          <c:showSerName val="0"/>
          <c:showPercent val="0"/>
          <c:showBubbleSize val="0"/>
        </c:dLbls>
        <c:marker val="1"/>
        <c:smooth val="0"/>
        <c:axId val="87596032"/>
        <c:axId val="87602304"/>
      </c:lineChart>
      <c:dateAx>
        <c:axId val="87596032"/>
        <c:scaling>
          <c:orientation val="minMax"/>
        </c:scaling>
        <c:delete val="1"/>
        <c:axPos val="b"/>
        <c:numFmt formatCode="ge" sourceLinked="1"/>
        <c:majorTickMark val="none"/>
        <c:minorTickMark val="none"/>
        <c:tickLblPos val="none"/>
        <c:crossAx val="87602304"/>
        <c:crosses val="autoZero"/>
        <c:auto val="1"/>
        <c:lblOffset val="100"/>
        <c:baseTimeUnit val="years"/>
      </c:dateAx>
      <c:valAx>
        <c:axId val="876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B-453A-A34E-F6E99B1D68C8}"/>
            </c:ext>
          </c:extLst>
        </c:ser>
        <c:dLbls>
          <c:showLegendKey val="0"/>
          <c:showVal val="0"/>
          <c:showCatName val="0"/>
          <c:showSerName val="0"/>
          <c:showPercent val="0"/>
          <c:showBubbleSize val="0"/>
        </c:dLbls>
        <c:gapWidth val="150"/>
        <c:axId val="87696128"/>
        <c:axId val="876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34.049999999999997</c:v>
                </c:pt>
                <c:pt idx="1">
                  <c:v>103.06</c:v>
                </c:pt>
                <c:pt idx="2">
                  <c:v>42.39</c:v>
                </c:pt>
                <c:pt idx="3">
                  <c:v>7.41</c:v>
                </c:pt>
                <c:pt idx="4">
                  <c:v>4.03</c:v>
                </c:pt>
              </c:numCache>
            </c:numRef>
          </c:val>
          <c:smooth val="0"/>
          <c:extLst>
            <c:ext xmlns:c16="http://schemas.microsoft.com/office/drawing/2014/chart" uri="{C3380CC4-5D6E-409C-BE32-E72D297353CC}">
              <c16:uniqueId val="{00000001-D7DB-453A-A34E-F6E99B1D68C8}"/>
            </c:ext>
          </c:extLst>
        </c:ser>
        <c:dLbls>
          <c:showLegendKey val="0"/>
          <c:showVal val="0"/>
          <c:showCatName val="0"/>
          <c:showSerName val="0"/>
          <c:showPercent val="0"/>
          <c:showBubbleSize val="0"/>
        </c:dLbls>
        <c:marker val="1"/>
        <c:smooth val="0"/>
        <c:axId val="87696128"/>
        <c:axId val="87698048"/>
      </c:lineChart>
      <c:dateAx>
        <c:axId val="87696128"/>
        <c:scaling>
          <c:orientation val="minMax"/>
        </c:scaling>
        <c:delete val="1"/>
        <c:axPos val="b"/>
        <c:numFmt formatCode="ge" sourceLinked="1"/>
        <c:majorTickMark val="none"/>
        <c:minorTickMark val="none"/>
        <c:tickLblPos val="none"/>
        <c:crossAx val="87698048"/>
        <c:crosses val="autoZero"/>
        <c:auto val="1"/>
        <c:lblOffset val="100"/>
        <c:baseTimeUnit val="years"/>
      </c:dateAx>
      <c:valAx>
        <c:axId val="8769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6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2759.85</c:v>
                </c:pt>
                <c:pt idx="1">
                  <c:v>2314.63</c:v>
                </c:pt>
                <c:pt idx="2">
                  <c:v>337.58</c:v>
                </c:pt>
                <c:pt idx="3">
                  <c:v>249.63</c:v>
                </c:pt>
                <c:pt idx="4">
                  <c:v>282.08999999999997</c:v>
                </c:pt>
              </c:numCache>
            </c:numRef>
          </c:val>
          <c:extLst>
            <c:ext xmlns:c16="http://schemas.microsoft.com/office/drawing/2014/chart" uri="{C3380CC4-5D6E-409C-BE32-E72D297353CC}">
              <c16:uniqueId val="{00000000-FB97-4FB5-A887-8EB45FE07517}"/>
            </c:ext>
          </c:extLst>
        </c:ser>
        <c:dLbls>
          <c:showLegendKey val="0"/>
          <c:showVal val="0"/>
          <c:showCatName val="0"/>
          <c:showSerName val="0"/>
          <c:showPercent val="0"/>
          <c:showBubbleSize val="0"/>
        </c:dLbls>
        <c:gapWidth val="150"/>
        <c:axId val="87718528"/>
        <c:axId val="877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1025.1400000000001</c:v>
                </c:pt>
                <c:pt idx="1">
                  <c:v>1435.5</c:v>
                </c:pt>
                <c:pt idx="2">
                  <c:v>432.1</c:v>
                </c:pt>
                <c:pt idx="3">
                  <c:v>515.9</c:v>
                </c:pt>
                <c:pt idx="4">
                  <c:v>548.71</c:v>
                </c:pt>
              </c:numCache>
            </c:numRef>
          </c:val>
          <c:smooth val="0"/>
          <c:extLst>
            <c:ext xmlns:c16="http://schemas.microsoft.com/office/drawing/2014/chart" uri="{C3380CC4-5D6E-409C-BE32-E72D297353CC}">
              <c16:uniqueId val="{00000001-FB97-4FB5-A887-8EB45FE07517}"/>
            </c:ext>
          </c:extLst>
        </c:ser>
        <c:dLbls>
          <c:showLegendKey val="0"/>
          <c:showVal val="0"/>
          <c:showCatName val="0"/>
          <c:showSerName val="0"/>
          <c:showPercent val="0"/>
          <c:showBubbleSize val="0"/>
        </c:dLbls>
        <c:marker val="1"/>
        <c:smooth val="0"/>
        <c:axId val="87718528"/>
        <c:axId val="87741184"/>
      </c:lineChart>
      <c:dateAx>
        <c:axId val="87718528"/>
        <c:scaling>
          <c:orientation val="minMax"/>
        </c:scaling>
        <c:delete val="1"/>
        <c:axPos val="b"/>
        <c:numFmt formatCode="ge" sourceLinked="1"/>
        <c:majorTickMark val="none"/>
        <c:minorTickMark val="none"/>
        <c:tickLblPos val="none"/>
        <c:crossAx val="87741184"/>
        <c:crosses val="autoZero"/>
        <c:auto val="1"/>
        <c:lblOffset val="100"/>
        <c:baseTimeUnit val="years"/>
      </c:dateAx>
      <c:valAx>
        <c:axId val="8774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4192.74</c:v>
                </c:pt>
                <c:pt idx="1">
                  <c:v>3824.59</c:v>
                </c:pt>
                <c:pt idx="2">
                  <c:v>3527.45</c:v>
                </c:pt>
                <c:pt idx="3">
                  <c:v>3488.86</c:v>
                </c:pt>
                <c:pt idx="4">
                  <c:v>3396.74</c:v>
                </c:pt>
              </c:numCache>
            </c:numRef>
          </c:val>
          <c:extLst>
            <c:ext xmlns:c16="http://schemas.microsoft.com/office/drawing/2014/chart" uri="{C3380CC4-5D6E-409C-BE32-E72D297353CC}">
              <c16:uniqueId val="{00000000-855B-4A52-B296-7807E7C7EFCF}"/>
            </c:ext>
          </c:extLst>
        </c:ser>
        <c:dLbls>
          <c:showLegendKey val="0"/>
          <c:showVal val="0"/>
          <c:showCatName val="0"/>
          <c:showSerName val="0"/>
          <c:showPercent val="0"/>
          <c:showBubbleSize val="0"/>
        </c:dLbls>
        <c:gapWidth val="150"/>
        <c:axId val="87767296"/>
        <c:axId val="877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801.34</c:v>
                </c:pt>
                <c:pt idx="1">
                  <c:v>1025.47</c:v>
                </c:pt>
                <c:pt idx="2">
                  <c:v>952.88</c:v>
                </c:pt>
                <c:pt idx="3">
                  <c:v>771.33</c:v>
                </c:pt>
                <c:pt idx="4">
                  <c:v>669.22</c:v>
                </c:pt>
              </c:numCache>
            </c:numRef>
          </c:val>
          <c:smooth val="0"/>
          <c:extLst>
            <c:ext xmlns:c16="http://schemas.microsoft.com/office/drawing/2014/chart" uri="{C3380CC4-5D6E-409C-BE32-E72D297353CC}">
              <c16:uniqueId val="{00000001-855B-4A52-B296-7807E7C7EFCF}"/>
            </c:ext>
          </c:extLst>
        </c:ser>
        <c:dLbls>
          <c:showLegendKey val="0"/>
          <c:showVal val="0"/>
          <c:showCatName val="0"/>
          <c:showSerName val="0"/>
          <c:showPercent val="0"/>
          <c:showBubbleSize val="0"/>
        </c:dLbls>
        <c:marker val="1"/>
        <c:smooth val="0"/>
        <c:axId val="87767296"/>
        <c:axId val="87769472"/>
      </c:lineChart>
      <c:dateAx>
        <c:axId val="87767296"/>
        <c:scaling>
          <c:orientation val="minMax"/>
        </c:scaling>
        <c:delete val="1"/>
        <c:axPos val="b"/>
        <c:numFmt formatCode="ge" sourceLinked="1"/>
        <c:majorTickMark val="none"/>
        <c:minorTickMark val="none"/>
        <c:tickLblPos val="none"/>
        <c:crossAx val="87769472"/>
        <c:crosses val="autoZero"/>
        <c:auto val="1"/>
        <c:lblOffset val="100"/>
        <c:baseTimeUnit val="years"/>
      </c:dateAx>
      <c:valAx>
        <c:axId val="87769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23.5</c:v>
                </c:pt>
                <c:pt idx="1">
                  <c:v>22.19</c:v>
                </c:pt>
                <c:pt idx="2">
                  <c:v>24.32</c:v>
                </c:pt>
                <c:pt idx="3">
                  <c:v>21.51</c:v>
                </c:pt>
                <c:pt idx="4">
                  <c:v>21.01</c:v>
                </c:pt>
              </c:numCache>
            </c:numRef>
          </c:val>
          <c:extLst>
            <c:ext xmlns:c16="http://schemas.microsoft.com/office/drawing/2014/chart" uri="{C3380CC4-5D6E-409C-BE32-E72D297353CC}">
              <c16:uniqueId val="{00000000-3B6A-4539-BB0A-401ED6541124}"/>
            </c:ext>
          </c:extLst>
        </c:ser>
        <c:dLbls>
          <c:showLegendKey val="0"/>
          <c:showVal val="0"/>
          <c:showCatName val="0"/>
          <c:showSerName val="0"/>
          <c:showPercent val="0"/>
          <c:showBubbleSize val="0"/>
        </c:dLbls>
        <c:gapWidth val="150"/>
        <c:axId val="87807872"/>
        <c:axId val="8781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58.34</c:v>
                </c:pt>
                <c:pt idx="1">
                  <c:v>57.29</c:v>
                </c:pt>
                <c:pt idx="2">
                  <c:v>62.32</c:v>
                </c:pt>
                <c:pt idx="3">
                  <c:v>69.099999999999994</c:v>
                </c:pt>
                <c:pt idx="4">
                  <c:v>73.34</c:v>
                </c:pt>
              </c:numCache>
            </c:numRef>
          </c:val>
          <c:smooth val="0"/>
          <c:extLst>
            <c:ext xmlns:c16="http://schemas.microsoft.com/office/drawing/2014/chart" uri="{C3380CC4-5D6E-409C-BE32-E72D297353CC}">
              <c16:uniqueId val="{00000001-3B6A-4539-BB0A-401ED6541124}"/>
            </c:ext>
          </c:extLst>
        </c:ser>
        <c:dLbls>
          <c:showLegendKey val="0"/>
          <c:showVal val="0"/>
          <c:showCatName val="0"/>
          <c:showSerName val="0"/>
          <c:showPercent val="0"/>
          <c:showBubbleSize val="0"/>
        </c:dLbls>
        <c:marker val="1"/>
        <c:smooth val="0"/>
        <c:axId val="87807872"/>
        <c:axId val="87814144"/>
      </c:lineChart>
      <c:dateAx>
        <c:axId val="87807872"/>
        <c:scaling>
          <c:orientation val="minMax"/>
        </c:scaling>
        <c:delete val="1"/>
        <c:axPos val="b"/>
        <c:numFmt formatCode="ge" sourceLinked="1"/>
        <c:majorTickMark val="none"/>
        <c:minorTickMark val="none"/>
        <c:tickLblPos val="none"/>
        <c:crossAx val="87814144"/>
        <c:crosses val="autoZero"/>
        <c:auto val="1"/>
        <c:lblOffset val="100"/>
        <c:baseTimeUnit val="years"/>
      </c:dateAx>
      <c:valAx>
        <c:axId val="878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982.76</c:v>
                </c:pt>
                <c:pt idx="1">
                  <c:v>1025.1400000000001</c:v>
                </c:pt>
                <c:pt idx="2">
                  <c:v>929.61</c:v>
                </c:pt>
                <c:pt idx="3">
                  <c:v>1048.69</c:v>
                </c:pt>
                <c:pt idx="4">
                  <c:v>1076.6199999999999</c:v>
                </c:pt>
              </c:numCache>
            </c:numRef>
          </c:val>
          <c:extLst>
            <c:ext xmlns:c16="http://schemas.microsoft.com/office/drawing/2014/chart" uri="{C3380CC4-5D6E-409C-BE32-E72D297353CC}">
              <c16:uniqueId val="{00000000-0BC5-4885-A077-71B6B9FA08F9}"/>
            </c:ext>
          </c:extLst>
        </c:ser>
        <c:dLbls>
          <c:showLegendKey val="0"/>
          <c:showVal val="0"/>
          <c:showCatName val="0"/>
          <c:showSerName val="0"/>
          <c:showPercent val="0"/>
          <c:showBubbleSize val="0"/>
        </c:dLbls>
        <c:gapWidth val="150"/>
        <c:axId val="87852160"/>
        <c:axId val="878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359.11</c:v>
                </c:pt>
                <c:pt idx="1">
                  <c:v>360.94</c:v>
                </c:pt>
                <c:pt idx="2">
                  <c:v>326.38</c:v>
                </c:pt>
                <c:pt idx="3">
                  <c:v>297.49</c:v>
                </c:pt>
                <c:pt idx="4">
                  <c:v>261.75</c:v>
                </c:pt>
              </c:numCache>
            </c:numRef>
          </c:val>
          <c:smooth val="0"/>
          <c:extLst>
            <c:ext xmlns:c16="http://schemas.microsoft.com/office/drawing/2014/chart" uri="{C3380CC4-5D6E-409C-BE32-E72D297353CC}">
              <c16:uniqueId val="{00000001-0BC5-4885-A077-71B6B9FA08F9}"/>
            </c:ext>
          </c:extLst>
        </c:ser>
        <c:dLbls>
          <c:showLegendKey val="0"/>
          <c:showVal val="0"/>
          <c:showCatName val="0"/>
          <c:showSerName val="0"/>
          <c:showPercent val="0"/>
          <c:showBubbleSize val="0"/>
        </c:dLbls>
        <c:marker val="1"/>
        <c:smooth val="0"/>
        <c:axId val="87852160"/>
        <c:axId val="87854080"/>
      </c:lineChart>
      <c:dateAx>
        <c:axId val="87852160"/>
        <c:scaling>
          <c:orientation val="minMax"/>
        </c:scaling>
        <c:delete val="1"/>
        <c:axPos val="b"/>
        <c:numFmt formatCode="ge" sourceLinked="1"/>
        <c:majorTickMark val="none"/>
        <c:minorTickMark val="none"/>
        <c:tickLblPos val="none"/>
        <c:crossAx val="87854080"/>
        <c:crosses val="autoZero"/>
        <c:auto val="1"/>
        <c:lblOffset val="100"/>
        <c:baseTimeUnit val="years"/>
      </c:dateAx>
      <c:valAx>
        <c:axId val="878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成田市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簡易水道事業</v>
      </c>
      <c r="Q8" s="59"/>
      <c r="R8" s="59"/>
      <c r="S8" s="59"/>
      <c r="T8" s="59"/>
      <c r="U8" s="59"/>
      <c r="V8" s="59"/>
      <c r="W8" s="59" t="str">
        <f>データ!$L$6</f>
        <v>C3</v>
      </c>
      <c r="X8" s="59"/>
      <c r="Y8" s="59"/>
      <c r="Z8" s="59"/>
      <c r="AA8" s="59"/>
      <c r="AB8" s="59"/>
      <c r="AC8" s="59"/>
      <c r="AD8" s="60" t="s">
        <v>116</v>
      </c>
      <c r="AE8" s="60"/>
      <c r="AF8" s="60"/>
      <c r="AG8" s="60"/>
      <c r="AH8" s="60"/>
      <c r="AI8" s="60"/>
      <c r="AJ8" s="60"/>
      <c r="AK8" s="5"/>
      <c r="AL8" s="61">
        <f>データ!$R$6</f>
        <v>132334</v>
      </c>
      <c r="AM8" s="61"/>
      <c r="AN8" s="61"/>
      <c r="AO8" s="61"/>
      <c r="AP8" s="61"/>
      <c r="AQ8" s="61"/>
      <c r="AR8" s="61"/>
      <c r="AS8" s="61"/>
      <c r="AT8" s="51">
        <f>データ!$S$6</f>
        <v>213.84</v>
      </c>
      <c r="AU8" s="52"/>
      <c r="AV8" s="52"/>
      <c r="AW8" s="52"/>
      <c r="AX8" s="52"/>
      <c r="AY8" s="52"/>
      <c r="AZ8" s="52"/>
      <c r="BA8" s="52"/>
      <c r="BB8" s="53">
        <f>データ!$T$6</f>
        <v>618.85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41.98</v>
      </c>
      <c r="J10" s="52"/>
      <c r="K10" s="52"/>
      <c r="L10" s="52"/>
      <c r="M10" s="52"/>
      <c r="N10" s="52"/>
      <c r="O10" s="64"/>
      <c r="P10" s="53">
        <f>データ!$P$6</f>
        <v>2.46</v>
      </c>
      <c r="Q10" s="53"/>
      <c r="R10" s="53"/>
      <c r="S10" s="53"/>
      <c r="T10" s="53"/>
      <c r="U10" s="53"/>
      <c r="V10" s="53"/>
      <c r="W10" s="61">
        <f>データ!$Q$6</f>
        <v>3910</v>
      </c>
      <c r="X10" s="61"/>
      <c r="Y10" s="61"/>
      <c r="Z10" s="61"/>
      <c r="AA10" s="61"/>
      <c r="AB10" s="61"/>
      <c r="AC10" s="61"/>
      <c r="AD10" s="2"/>
      <c r="AE10" s="2"/>
      <c r="AF10" s="2"/>
      <c r="AG10" s="2"/>
      <c r="AH10" s="5"/>
      <c r="AI10" s="5"/>
      <c r="AJ10" s="5"/>
      <c r="AK10" s="5"/>
      <c r="AL10" s="61">
        <f>データ!$U$6</f>
        <v>3256</v>
      </c>
      <c r="AM10" s="61"/>
      <c r="AN10" s="61"/>
      <c r="AO10" s="61"/>
      <c r="AP10" s="61"/>
      <c r="AQ10" s="61"/>
      <c r="AR10" s="61"/>
      <c r="AS10" s="61"/>
      <c r="AT10" s="51">
        <f>データ!$V$6</f>
        <v>22.1</v>
      </c>
      <c r="AU10" s="52"/>
      <c r="AV10" s="52"/>
      <c r="AW10" s="52"/>
      <c r="AX10" s="52"/>
      <c r="AY10" s="52"/>
      <c r="AZ10" s="52"/>
      <c r="BA10" s="52"/>
      <c r="BB10" s="53">
        <f>データ!$W$6</f>
        <v>147.33000000000001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122114</v>
      </c>
      <c r="D6" s="34">
        <f t="shared" si="3"/>
        <v>46</v>
      </c>
      <c r="E6" s="34">
        <f t="shared" si="3"/>
        <v>1</v>
      </c>
      <c r="F6" s="34">
        <f t="shared" si="3"/>
        <v>0</v>
      </c>
      <c r="G6" s="34">
        <f t="shared" si="3"/>
        <v>5</v>
      </c>
      <c r="H6" s="34" t="str">
        <f t="shared" si="3"/>
        <v>千葉県　成田市</v>
      </c>
      <c r="I6" s="34" t="str">
        <f t="shared" si="3"/>
        <v>法適用</v>
      </c>
      <c r="J6" s="34" t="str">
        <f t="shared" si="3"/>
        <v>水道事業</v>
      </c>
      <c r="K6" s="34" t="str">
        <f t="shared" si="3"/>
        <v>簡易水道事業</v>
      </c>
      <c r="L6" s="34" t="str">
        <f t="shared" si="3"/>
        <v>C3</v>
      </c>
      <c r="M6" s="34">
        <f t="shared" si="3"/>
        <v>0</v>
      </c>
      <c r="N6" s="35" t="str">
        <f t="shared" si="3"/>
        <v>-</v>
      </c>
      <c r="O6" s="35">
        <f t="shared" si="3"/>
        <v>41.98</v>
      </c>
      <c r="P6" s="35">
        <f t="shared" si="3"/>
        <v>2.46</v>
      </c>
      <c r="Q6" s="35">
        <f t="shared" si="3"/>
        <v>3910</v>
      </c>
      <c r="R6" s="35">
        <f t="shared" si="3"/>
        <v>132334</v>
      </c>
      <c r="S6" s="35">
        <f t="shared" si="3"/>
        <v>213.84</v>
      </c>
      <c r="T6" s="35">
        <f t="shared" si="3"/>
        <v>618.85</v>
      </c>
      <c r="U6" s="35">
        <f t="shared" si="3"/>
        <v>3256</v>
      </c>
      <c r="V6" s="35">
        <f t="shared" si="3"/>
        <v>22.1</v>
      </c>
      <c r="W6" s="35">
        <f t="shared" si="3"/>
        <v>147.33000000000001</v>
      </c>
      <c r="X6" s="36">
        <f>IF(X7="",NA(),X7)</f>
        <v>100.13</v>
      </c>
      <c r="Y6" s="36">
        <f t="shared" ref="Y6:AG6" si="4">IF(Y7="",NA(),Y7)</f>
        <v>100.01</v>
      </c>
      <c r="Z6" s="36">
        <f t="shared" si="4"/>
        <v>102.28</v>
      </c>
      <c r="AA6" s="36">
        <f t="shared" si="4"/>
        <v>100.02</v>
      </c>
      <c r="AB6" s="36">
        <f t="shared" si="4"/>
        <v>100</v>
      </c>
      <c r="AC6" s="36">
        <f t="shared" si="4"/>
        <v>108.9</v>
      </c>
      <c r="AD6" s="36">
        <f t="shared" si="4"/>
        <v>97.04</v>
      </c>
      <c r="AE6" s="36">
        <f t="shared" si="4"/>
        <v>103.86</v>
      </c>
      <c r="AF6" s="36">
        <f t="shared" si="4"/>
        <v>111.5</v>
      </c>
      <c r="AG6" s="36">
        <f t="shared" si="4"/>
        <v>111.79</v>
      </c>
      <c r="AH6" s="35" t="str">
        <f>IF(AH7="","",IF(AH7="-","【-】","【"&amp;SUBSTITUTE(TEXT(AH7,"#,##0.00"),"-","△")&amp;"】"))</f>
        <v>【107.52】</v>
      </c>
      <c r="AI6" s="35">
        <f>IF(AI7="",NA(),AI7)</f>
        <v>0</v>
      </c>
      <c r="AJ6" s="35">
        <f t="shared" ref="AJ6:AR6" si="5">IF(AJ7="",NA(),AJ7)</f>
        <v>0</v>
      </c>
      <c r="AK6" s="35">
        <f t="shared" si="5"/>
        <v>0</v>
      </c>
      <c r="AL6" s="35">
        <f t="shared" si="5"/>
        <v>0</v>
      </c>
      <c r="AM6" s="35">
        <f t="shared" si="5"/>
        <v>0</v>
      </c>
      <c r="AN6" s="36">
        <f t="shared" si="5"/>
        <v>34.049999999999997</v>
      </c>
      <c r="AO6" s="36">
        <f t="shared" si="5"/>
        <v>103.06</v>
      </c>
      <c r="AP6" s="36">
        <f t="shared" si="5"/>
        <v>42.39</v>
      </c>
      <c r="AQ6" s="36">
        <f t="shared" si="5"/>
        <v>7.41</v>
      </c>
      <c r="AR6" s="36">
        <f t="shared" si="5"/>
        <v>4.03</v>
      </c>
      <c r="AS6" s="35" t="str">
        <f>IF(AS7="","",IF(AS7="-","【-】","【"&amp;SUBSTITUTE(TEXT(AS7,"#,##0.00"),"-","△")&amp;"】"))</f>
        <v>【34.34】</v>
      </c>
      <c r="AT6" s="36">
        <f>IF(AT7="",NA(),AT7)</f>
        <v>2759.85</v>
      </c>
      <c r="AU6" s="36">
        <f t="shared" ref="AU6:BC6" si="6">IF(AU7="",NA(),AU7)</f>
        <v>2314.63</v>
      </c>
      <c r="AV6" s="36">
        <f t="shared" si="6"/>
        <v>337.58</v>
      </c>
      <c r="AW6" s="36">
        <f t="shared" si="6"/>
        <v>249.63</v>
      </c>
      <c r="AX6" s="36">
        <f t="shared" si="6"/>
        <v>282.08999999999997</v>
      </c>
      <c r="AY6" s="36">
        <f t="shared" si="6"/>
        <v>1025.1400000000001</v>
      </c>
      <c r="AZ6" s="36">
        <f t="shared" si="6"/>
        <v>1435.5</v>
      </c>
      <c r="BA6" s="36">
        <f t="shared" si="6"/>
        <v>432.1</v>
      </c>
      <c r="BB6" s="36">
        <f t="shared" si="6"/>
        <v>515.9</v>
      </c>
      <c r="BC6" s="36">
        <f t="shared" si="6"/>
        <v>548.71</v>
      </c>
      <c r="BD6" s="35" t="str">
        <f>IF(BD7="","",IF(BD7="-","【-】","【"&amp;SUBSTITUTE(TEXT(BD7,"#,##0.00"),"-","△")&amp;"】"))</f>
        <v>【356.94】</v>
      </c>
      <c r="BE6" s="36">
        <f>IF(BE7="",NA(),BE7)</f>
        <v>4192.74</v>
      </c>
      <c r="BF6" s="36">
        <f t="shared" ref="BF6:BN6" si="7">IF(BF7="",NA(),BF7)</f>
        <v>3824.59</v>
      </c>
      <c r="BG6" s="36">
        <f t="shared" si="7"/>
        <v>3527.45</v>
      </c>
      <c r="BH6" s="36">
        <f t="shared" si="7"/>
        <v>3488.86</v>
      </c>
      <c r="BI6" s="36">
        <f t="shared" si="7"/>
        <v>3396.74</v>
      </c>
      <c r="BJ6" s="36">
        <f t="shared" si="7"/>
        <v>801.34</v>
      </c>
      <c r="BK6" s="36">
        <f t="shared" si="7"/>
        <v>1025.47</v>
      </c>
      <c r="BL6" s="36">
        <f t="shared" si="7"/>
        <v>952.88</v>
      </c>
      <c r="BM6" s="36">
        <f t="shared" si="7"/>
        <v>771.33</v>
      </c>
      <c r="BN6" s="36">
        <f t="shared" si="7"/>
        <v>669.22</v>
      </c>
      <c r="BO6" s="35" t="str">
        <f>IF(BO7="","",IF(BO7="-","【-】","【"&amp;SUBSTITUTE(TEXT(BO7,"#,##0.00"),"-","△")&amp;"】"))</f>
        <v>【880.68】</v>
      </c>
      <c r="BP6" s="36">
        <f>IF(BP7="",NA(),BP7)</f>
        <v>23.5</v>
      </c>
      <c r="BQ6" s="36">
        <f t="shared" ref="BQ6:BY6" si="8">IF(BQ7="",NA(),BQ7)</f>
        <v>22.19</v>
      </c>
      <c r="BR6" s="36">
        <f t="shared" si="8"/>
        <v>24.32</v>
      </c>
      <c r="BS6" s="36">
        <f t="shared" si="8"/>
        <v>21.51</v>
      </c>
      <c r="BT6" s="36">
        <f t="shared" si="8"/>
        <v>21.01</v>
      </c>
      <c r="BU6" s="36">
        <f t="shared" si="8"/>
        <v>58.34</v>
      </c>
      <c r="BV6" s="36">
        <f t="shared" si="8"/>
        <v>57.29</v>
      </c>
      <c r="BW6" s="36">
        <f t="shared" si="8"/>
        <v>62.32</v>
      </c>
      <c r="BX6" s="36">
        <f t="shared" si="8"/>
        <v>69.099999999999994</v>
      </c>
      <c r="BY6" s="36">
        <f t="shared" si="8"/>
        <v>73.34</v>
      </c>
      <c r="BZ6" s="35" t="str">
        <f>IF(BZ7="","",IF(BZ7="-","【-】","【"&amp;SUBSTITUTE(TEXT(BZ7,"#,##0.00"),"-","△")&amp;"】"))</f>
        <v>【70.32】</v>
      </c>
      <c r="CA6" s="36">
        <f>IF(CA7="",NA(),CA7)</f>
        <v>982.76</v>
      </c>
      <c r="CB6" s="36">
        <f t="shared" ref="CB6:CJ6" si="9">IF(CB7="",NA(),CB7)</f>
        <v>1025.1400000000001</v>
      </c>
      <c r="CC6" s="36">
        <f t="shared" si="9"/>
        <v>929.61</v>
      </c>
      <c r="CD6" s="36">
        <f t="shared" si="9"/>
        <v>1048.69</v>
      </c>
      <c r="CE6" s="36">
        <f t="shared" si="9"/>
        <v>1076.6199999999999</v>
      </c>
      <c r="CF6" s="36">
        <f t="shared" si="9"/>
        <v>359.11</v>
      </c>
      <c r="CG6" s="36">
        <f t="shared" si="9"/>
        <v>360.94</v>
      </c>
      <c r="CH6" s="36">
        <f t="shared" si="9"/>
        <v>326.38</v>
      </c>
      <c r="CI6" s="36">
        <f t="shared" si="9"/>
        <v>297.49</v>
      </c>
      <c r="CJ6" s="36">
        <f t="shared" si="9"/>
        <v>261.75</v>
      </c>
      <c r="CK6" s="35" t="str">
        <f>IF(CK7="","",IF(CK7="-","【-】","【"&amp;SUBSTITUTE(TEXT(CK7,"#,##0.00"),"-","△")&amp;"】"))</f>
        <v>【268.91】</v>
      </c>
      <c r="CL6" s="36">
        <f>IF(CL7="",NA(),CL7)</f>
        <v>34.630000000000003</v>
      </c>
      <c r="CM6" s="36">
        <f t="shared" ref="CM6:CU6" si="10">IF(CM7="",NA(),CM7)</f>
        <v>37.590000000000003</v>
      </c>
      <c r="CN6" s="36">
        <f t="shared" si="10"/>
        <v>39.06</v>
      </c>
      <c r="CO6" s="36">
        <f t="shared" si="10"/>
        <v>37.869999999999997</v>
      </c>
      <c r="CP6" s="36">
        <f t="shared" si="10"/>
        <v>33.590000000000003</v>
      </c>
      <c r="CQ6" s="36">
        <f t="shared" si="10"/>
        <v>50.96</v>
      </c>
      <c r="CR6" s="36">
        <f t="shared" si="10"/>
        <v>50.84</v>
      </c>
      <c r="CS6" s="36">
        <f t="shared" si="10"/>
        <v>52.25</v>
      </c>
      <c r="CT6" s="36">
        <f t="shared" si="10"/>
        <v>48.71</v>
      </c>
      <c r="CU6" s="36">
        <f t="shared" si="10"/>
        <v>50.04</v>
      </c>
      <c r="CV6" s="35" t="str">
        <f>IF(CV7="","",IF(CV7="-","【-】","【"&amp;SUBSTITUTE(TEXT(CV7,"#,##0.00"),"-","△")&amp;"】"))</f>
        <v>【52.75】</v>
      </c>
      <c r="CW6" s="36">
        <f>IF(CW7="",NA(),CW7)</f>
        <v>99</v>
      </c>
      <c r="CX6" s="36">
        <f t="shared" ref="CX6:DF6" si="11">IF(CX7="",NA(),CX7)</f>
        <v>97.65</v>
      </c>
      <c r="CY6" s="36">
        <f t="shared" si="11"/>
        <v>98.32</v>
      </c>
      <c r="CZ6" s="36">
        <f t="shared" si="11"/>
        <v>100.04</v>
      </c>
      <c r="DA6" s="36">
        <f t="shared" si="11"/>
        <v>98.72</v>
      </c>
      <c r="DB6" s="36">
        <f t="shared" si="11"/>
        <v>84.13</v>
      </c>
      <c r="DC6" s="36">
        <f t="shared" si="11"/>
        <v>85.3</v>
      </c>
      <c r="DD6" s="36">
        <f t="shared" si="11"/>
        <v>86.34</v>
      </c>
      <c r="DE6" s="36">
        <f t="shared" si="11"/>
        <v>85.87</v>
      </c>
      <c r="DF6" s="36">
        <f t="shared" si="11"/>
        <v>83.83</v>
      </c>
      <c r="DG6" s="35" t="str">
        <f>IF(DG7="","",IF(DG7="-","【-】","【"&amp;SUBSTITUTE(TEXT(DG7,"#,##0.00"),"-","△")&amp;"】"))</f>
        <v>【83.57】</v>
      </c>
      <c r="DH6" s="36">
        <f>IF(DH7="",NA(),DH7)</f>
        <v>11.82</v>
      </c>
      <c r="DI6" s="36">
        <f t="shared" ref="DI6:DQ6" si="12">IF(DI7="",NA(),DI7)</f>
        <v>13.72</v>
      </c>
      <c r="DJ6" s="36">
        <f t="shared" si="12"/>
        <v>28.56</v>
      </c>
      <c r="DK6" s="36">
        <f t="shared" si="12"/>
        <v>31.11</v>
      </c>
      <c r="DL6" s="36">
        <f t="shared" si="12"/>
        <v>33.799999999999997</v>
      </c>
      <c r="DM6" s="36">
        <f t="shared" si="12"/>
        <v>33.840000000000003</v>
      </c>
      <c r="DN6" s="36">
        <f t="shared" si="12"/>
        <v>34.67</v>
      </c>
      <c r="DO6" s="36">
        <f t="shared" si="12"/>
        <v>39.26</v>
      </c>
      <c r="DP6" s="36">
        <f t="shared" si="12"/>
        <v>43.52</v>
      </c>
      <c r="DQ6" s="36">
        <f t="shared" si="12"/>
        <v>43.96</v>
      </c>
      <c r="DR6" s="35" t="str">
        <f>IF(DR7="","",IF(DR7="-","【-】","【"&amp;SUBSTITUTE(TEXT(DR7,"#,##0.00"),"-","△")&amp;"】"))</f>
        <v>【39.67】</v>
      </c>
      <c r="DS6" s="35">
        <f>IF(DS7="",NA(),DS7)</f>
        <v>0</v>
      </c>
      <c r="DT6" s="35">
        <f t="shared" ref="DT6:EB6" si="13">IF(DT7="",NA(),DT7)</f>
        <v>0</v>
      </c>
      <c r="DU6" s="35">
        <f t="shared" si="13"/>
        <v>0</v>
      </c>
      <c r="DV6" s="35">
        <f t="shared" si="13"/>
        <v>0</v>
      </c>
      <c r="DW6" s="35">
        <f t="shared" si="13"/>
        <v>0</v>
      </c>
      <c r="DX6" s="36">
        <f t="shared" si="13"/>
        <v>8.31</v>
      </c>
      <c r="DY6" s="36">
        <f t="shared" si="13"/>
        <v>8.4700000000000006</v>
      </c>
      <c r="DZ6" s="36">
        <f t="shared" si="13"/>
        <v>9.1</v>
      </c>
      <c r="EA6" s="36">
        <f t="shared" si="13"/>
        <v>12.35</v>
      </c>
      <c r="EB6" s="36">
        <f t="shared" si="13"/>
        <v>11.91</v>
      </c>
      <c r="EC6" s="35" t="str">
        <f>IF(EC7="","",IF(EC7="-","【-】","【"&amp;SUBSTITUTE(TEXT(EC7,"#,##0.00"),"-","△")&amp;"】"))</f>
        <v>【9.44】</v>
      </c>
      <c r="ED6" s="35">
        <f>IF(ED7="",NA(),ED7)</f>
        <v>0</v>
      </c>
      <c r="EE6" s="35">
        <f t="shared" ref="EE6:EM6" si="14">IF(EE7="",NA(),EE7)</f>
        <v>0</v>
      </c>
      <c r="EF6" s="35">
        <f t="shared" si="14"/>
        <v>0</v>
      </c>
      <c r="EG6" s="35">
        <f t="shared" si="14"/>
        <v>0</v>
      </c>
      <c r="EH6" s="35">
        <f t="shared" si="14"/>
        <v>0</v>
      </c>
      <c r="EI6" s="36">
        <f t="shared" si="14"/>
        <v>1.24</v>
      </c>
      <c r="EJ6" s="36">
        <f t="shared" si="14"/>
        <v>0.45</v>
      </c>
      <c r="EK6" s="36">
        <f t="shared" si="14"/>
        <v>0.53</v>
      </c>
      <c r="EL6" s="36">
        <f t="shared" si="14"/>
        <v>0.42</v>
      </c>
      <c r="EM6" s="36">
        <f t="shared" si="14"/>
        <v>0.67</v>
      </c>
      <c r="EN6" s="35" t="str">
        <f>IF(EN7="","",IF(EN7="-","【-】","【"&amp;SUBSTITUTE(TEXT(EN7,"#,##0.00"),"-","△")&amp;"】"))</f>
        <v>【0.73】</v>
      </c>
    </row>
    <row r="7" spans="1:144" s="37" customFormat="1" x14ac:dyDescent="0.15">
      <c r="A7" s="29"/>
      <c r="B7" s="38">
        <v>2016</v>
      </c>
      <c r="C7" s="38">
        <v>122114</v>
      </c>
      <c r="D7" s="38">
        <v>46</v>
      </c>
      <c r="E7" s="38">
        <v>1</v>
      </c>
      <c r="F7" s="38">
        <v>0</v>
      </c>
      <c r="G7" s="38">
        <v>5</v>
      </c>
      <c r="H7" s="38" t="s">
        <v>105</v>
      </c>
      <c r="I7" s="38" t="s">
        <v>106</v>
      </c>
      <c r="J7" s="38" t="s">
        <v>107</v>
      </c>
      <c r="K7" s="38" t="s">
        <v>108</v>
      </c>
      <c r="L7" s="38" t="s">
        <v>109</v>
      </c>
      <c r="M7" s="38"/>
      <c r="N7" s="39" t="s">
        <v>110</v>
      </c>
      <c r="O7" s="39">
        <v>41.98</v>
      </c>
      <c r="P7" s="39">
        <v>2.46</v>
      </c>
      <c r="Q7" s="39">
        <v>3910</v>
      </c>
      <c r="R7" s="39">
        <v>132334</v>
      </c>
      <c r="S7" s="39">
        <v>213.84</v>
      </c>
      <c r="T7" s="39">
        <v>618.85</v>
      </c>
      <c r="U7" s="39">
        <v>3256</v>
      </c>
      <c r="V7" s="39">
        <v>22.1</v>
      </c>
      <c r="W7" s="39">
        <v>147.33000000000001</v>
      </c>
      <c r="X7" s="39">
        <v>100.13</v>
      </c>
      <c r="Y7" s="39">
        <v>100.01</v>
      </c>
      <c r="Z7" s="39">
        <v>102.28</v>
      </c>
      <c r="AA7" s="39">
        <v>100.02</v>
      </c>
      <c r="AB7" s="39">
        <v>100</v>
      </c>
      <c r="AC7" s="39">
        <v>108.9</v>
      </c>
      <c r="AD7" s="39">
        <v>97.04</v>
      </c>
      <c r="AE7" s="39">
        <v>103.86</v>
      </c>
      <c r="AF7" s="39">
        <v>111.5</v>
      </c>
      <c r="AG7" s="39">
        <v>111.79</v>
      </c>
      <c r="AH7" s="39">
        <v>107.52</v>
      </c>
      <c r="AI7" s="39">
        <v>0</v>
      </c>
      <c r="AJ7" s="39">
        <v>0</v>
      </c>
      <c r="AK7" s="39">
        <v>0</v>
      </c>
      <c r="AL7" s="39">
        <v>0</v>
      </c>
      <c r="AM7" s="39">
        <v>0</v>
      </c>
      <c r="AN7" s="39">
        <v>34.049999999999997</v>
      </c>
      <c r="AO7" s="39">
        <v>103.06</v>
      </c>
      <c r="AP7" s="39">
        <v>42.39</v>
      </c>
      <c r="AQ7" s="39">
        <v>7.41</v>
      </c>
      <c r="AR7" s="39">
        <v>4.03</v>
      </c>
      <c r="AS7" s="39">
        <v>34.340000000000003</v>
      </c>
      <c r="AT7" s="39">
        <v>2759.85</v>
      </c>
      <c r="AU7" s="39">
        <v>2314.63</v>
      </c>
      <c r="AV7" s="39">
        <v>337.58</v>
      </c>
      <c r="AW7" s="39">
        <v>249.63</v>
      </c>
      <c r="AX7" s="39">
        <v>282.08999999999997</v>
      </c>
      <c r="AY7" s="39">
        <v>1025.1400000000001</v>
      </c>
      <c r="AZ7" s="39">
        <v>1435.5</v>
      </c>
      <c r="BA7" s="39">
        <v>432.1</v>
      </c>
      <c r="BB7" s="39">
        <v>515.9</v>
      </c>
      <c r="BC7" s="39">
        <v>548.71</v>
      </c>
      <c r="BD7" s="39">
        <v>356.94</v>
      </c>
      <c r="BE7" s="39">
        <v>4192.74</v>
      </c>
      <c r="BF7" s="39">
        <v>3824.59</v>
      </c>
      <c r="BG7" s="39">
        <v>3527.45</v>
      </c>
      <c r="BH7" s="39">
        <v>3488.86</v>
      </c>
      <c r="BI7" s="39">
        <v>3396.74</v>
      </c>
      <c r="BJ7" s="39">
        <v>801.34</v>
      </c>
      <c r="BK7" s="39">
        <v>1025.47</v>
      </c>
      <c r="BL7" s="39">
        <v>952.88</v>
      </c>
      <c r="BM7" s="39">
        <v>771.33</v>
      </c>
      <c r="BN7" s="39">
        <v>669.22</v>
      </c>
      <c r="BO7" s="39">
        <v>880.68</v>
      </c>
      <c r="BP7" s="39">
        <v>23.5</v>
      </c>
      <c r="BQ7" s="39">
        <v>22.19</v>
      </c>
      <c r="BR7" s="39">
        <v>24.32</v>
      </c>
      <c r="BS7" s="39">
        <v>21.51</v>
      </c>
      <c r="BT7" s="39">
        <v>21.01</v>
      </c>
      <c r="BU7" s="39">
        <v>58.34</v>
      </c>
      <c r="BV7" s="39">
        <v>57.29</v>
      </c>
      <c r="BW7" s="39">
        <v>62.32</v>
      </c>
      <c r="BX7" s="39">
        <v>69.099999999999994</v>
      </c>
      <c r="BY7" s="39">
        <v>73.34</v>
      </c>
      <c r="BZ7" s="39">
        <v>70.319999999999993</v>
      </c>
      <c r="CA7" s="39">
        <v>982.76</v>
      </c>
      <c r="CB7" s="39">
        <v>1025.1400000000001</v>
      </c>
      <c r="CC7" s="39">
        <v>929.61</v>
      </c>
      <c r="CD7" s="39">
        <v>1048.69</v>
      </c>
      <c r="CE7" s="39">
        <v>1076.6199999999999</v>
      </c>
      <c r="CF7" s="39">
        <v>359.11</v>
      </c>
      <c r="CG7" s="39">
        <v>360.94</v>
      </c>
      <c r="CH7" s="39">
        <v>326.38</v>
      </c>
      <c r="CI7" s="39">
        <v>297.49</v>
      </c>
      <c r="CJ7" s="39">
        <v>261.75</v>
      </c>
      <c r="CK7" s="39">
        <v>268.91000000000003</v>
      </c>
      <c r="CL7" s="39">
        <v>34.630000000000003</v>
      </c>
      <c r="CM7" s="39">
        <v>37.590000000000003</v>
      </c>
      <c r="CN7" s="39">
        <v>39.06</v>
      </c>
      <c r="CO7" s="39">
        <v>37.869999999999997</v>
      </c>
      <c r="CP7" s="39">
        <v>33.590000000000003</v>
      </c>
      <c r="CQ7" s="39">
        <v>50.96</v>
      </c>
      <c r="CR7" s="39">
        <v>50.84</v>
      </c>
      <c r="CS7" s="39">
        <v>52.25</v>
      </c>
      <c r="CT7" s="39">
        <v>48.71</v>
      </c>
      <c r="CU7" s="39">
        <v>50.04</v>
      </c>
      <c r="CV7" s="39">
        <v>52.75</v>
      </c>
      <c r="CW7" s="39">
        <v>99</v>
      </c>
      <c r="CX7" s="39">
        <v>97.65</v>
      </c>
      <c r="CY7" s="39">
        <v>98.32</v>
      </c>
      <c r="CZ7" s="39">
        <v>100.04</v>
      </c>
      <c r="DA7" s="39">
        <v>98.72</v>
      </c>
      <c r="DB7" s="39">
        <v>84.13</v>
      </c>
      <c r="DC7" s="39">
        <v>85.3</v>
      </c>
      <c r="DD7" s="39">
        <v>86.34</v>
      </c>
      <c r="DE7" s="39">
        <v>85.87</v>
      </c>
      <c r="DF7" s="39">
        <v>83.83</v>
      </c>
      <c r="DG7" s="39">
        <v>83.57</v>
      </c>
      <c r="DH7" s="39">
        <v>11.82</v>
      </c>
      <c r="DI7" s="39">
        <v>13.72</v>
      </c>
      <c r="DJ7" s="39">
        <v>28.56</v>
      </c>
      <c r="DK7" s="39">
        <v>31.11</v>
      </c>
      <c r="DL7" s="39">
        <v>33.799999999999997</v>
      </c>
      <c r="DM7" s="39">
        <v>33.840000000000003</v>
      </c>
      <c r="DN7" s="39">
        <v>34.67</v>
      </c>
      <c r="DO7" s="39">
        <v>39.26</v>
      </c>
      <c r="DP7" s="39">
        <v>43.52</v>
      </c>
      <c r="DQ7" s="39">
        <v>43.96</v>
      </c>
      <c r="DR7" s="39">
        <v>39.67</v>
      </c>
      <c r="DS7" s="39">
        <v>0</v>
      </c>
      <c r="DT7" s="39">
        <v>0</v>
      </c>
      <c r="DU7" s="39">
        <v>0</v>
      </c>
      <c r="DV7" s="39">
        <v>0</v>
      </c>
      <c r="DW7" s="39">
        <v>0</v>
      </c>
      <c r="DX7" s="39">
        <v>8.31</v>
      </c>
      <c r="DY7" s="39">
        <v>8.4700000000000006</v>
      </c>
      <c r="DZ7" s="39">
        <v>9.1</v>
      </c>
      <c r="EA7" s="39">
        <v>12.35</v>
      </c>
      <c r="EB7" s="39">
        <v>11.91</v>
      </c>
      <c r="EC7" s="39">
        <v>9.44</v>
      </c>
      <c r="ED7" s="39">
        <v>0</v>
      </c>
      <c r="EE7" s="39">
        <v>0</v>
      </c>
      <c r="EF7" s="39">
        <v>0</v>
      </c>
      <c r="EG7" s="39">
        <v>0</v>
      </c>
      <c r="EH7" s="39">
        <v>0</v>
      </c>
      <c r="EI7" s="39">
        <v>1.24</v>
      </c>
      <c r="EJ7" s="39">
        <v>0.45</v>
      </c>
      <c r="EK7" s="39">
        <v>0.53</v>
      </c>
      <c r="EL7" s="39">
        <v>0.42</v>
      </c>
      <c r="EM7" s="39">
        <v>0.67</v>
      </c>
      <c r="EN7" s="39">
        <v>0.73</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2018-02-05T07:11:05Z</cp:lastPrinted>
  <dcterms:created xsi:type="dcterms:W3CDTF">2017-12-25T01:25:37Z</dcterms:created>
  <dcterms:modified xsi:type="dcterms:W3CDTF">2018-02-20T07:46:30Z</dcterms:modified>
</cp:coreProperties>
</file>