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301_経営比較分析表分析等依頼（H28観光施設（宿泊休養施設）・駐車場）\03団体→県\"/>
    </mc:Choice>
  </mc:AlternateContent>
  <workbookProtection workbookPassword="B319" lockStructure="1"/>
  <bookViews>
    <workbookView xWindow="2100" yWindow="60" windowWidth="14940" windowHeight="7875"/>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DR7" i="5"/>
  <c r="DQ7" i="5"/>
  <c r="JV32" i="4" s="1"/>
  <c r="DP7" i="5"/>
  <c r="DO7" i="5"/>
  <c r="DN7" i="5"/>
  <c r="DM7" i="5"/>
  <c r="DL7" i="5"/>
  <c r="DK7" i="5"/>
  <c r="DI7" i="5"/>
  <c r="DH7" i="5"/>
  <c r="LT78" i="4" s="1"/>
  <c r="DG7" i="5"/>
  <c r="DF7" i="5"/>
  <c r="DE7" i="5"/>
  <c r="DD7" i="5"/>
  <c r="MI77" i="4" s="1"/>
  <c r="DC7" i="5"/>
  <c r="DB7" i="5"/>
  <c r="DA7" i="5"/>
  <c r="CZ7" i="5"/>
  <c r="KA77" i="4" s="1"/>
  <c r="CN7" i="5"/>
  <c r="CM7" i="5"/>
  <c r="BZ7" i="5"/>
  <c r="BY7" i="5"/>
  <c r="LH53" i="4" s="1"/>
  <c r="BX7" i="5"/>
  <c r="BW7" i="5"/>
  <c r="BV7" i="5"/>
  <c r="BU7" i="5"/>
  <c r="BT7" i="5"/>
  <c r="BS7" i="5"/>
  <c r="BR7" i="5"/>
  <c r="BQ7" i="5"/>
  <c r="BO7" i="5"/>
  <c r="BN7" i="5"/>
  <c r="BM7" i="5"/>
  <c r="BL7" i="5"/>
  <c r="FE53" i="4" s="1"/>
  <c r="BK7" i="5"/>
  <c r="BJ7" i="5"/>
  <c r="BI7" i="5"/>
  <c r="BH7" i="5"/>
  <c r="BG7" i="5"/>
  <c r="BF7" i="5"/>
  <c r="BD7" i="5"/>
  <c r="BC7" i="5"/>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AB7" i="5"/>
  <c r="AA7" i="5"/>
  <c r="Z7" i="5"/>
  <c r="Y7" i="5"/>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Z53" i="4"/>
  <c r="BG53" i="4"/>
  <c r="AN53" i="4"/>
  <c r="U53" i="4"/>
  <c r="MA52" i="4"/>
  <c r="LH52" i="4"/>
  <c r="KO52" i="4"/>
  <c r="JV52" i="4"/>
  <c r="JC52" i="4"/>
  <c r="HJ52" i="4"/>
  <c r="GQ52" i="4"/>
  <c r="FX52" i="4"/>
  <c r="FE52" i="4"/>
  <c r="EL52" i="4"/>
  <c r="BZ52" i="4"/>
  <c r="BG52" i="4"/>
  <c r="AN52" i="4"/>
  <c r="MA32" i="4"/>
  <c r="LH32" i="4"/>
  <c r="KO32" i="4"/>
  <c r="JC32" i="4"/>
  <c r="HJ32" i="4"/>
  <c r="GQ32" i="4"/>
  <c r="FX32" i="4"/>
  <c r="FE32" i="4"/>
  <c r="EL32" i="4"/>
  <c r="CS32" i="4"/>
  <c r="BG32" i="4"/>
  <c r="AN32" i="4"/>
  <c r="U32" i="4"/>
  <c r="MA31" i="4"/>
  <c r="LH31" i="4"/>
  <c r="KO31" i="4"/>
  <c r="JV31" i="4"/>
  <c r="JC31" i="4"/>
  <c r="HJ31" i="4"/>
  <c r="GQ31" i="4"/>
  <c r="FE31" i="4"/>
  <c r="EL31" i="4"/>
  <c r="CS31" i="4"/>
  <c r="BZ31" i="4"/>
  <c r="BG31" i="4"/>
  <c r="AN31" i="4"/>
  <c r="U31" i="4"/>
  <c r="LJ10" i="4"/>
  <c r="JQ10" i="4"/>
  <c r="HX10" i="4"/>
  <c r="DU10" i="4"/>
  <c r="AQ10" i="4"/>
  <c r="B10" i="4"/>
  <c r="LJ8" i="4"/>
  <c r="JQ8" i="4"/>
  <c r="HX8" i="4"/>
  <c r="DU8" i="4"/>
  <c r="CF8" i="4"/>
  <c r="AQ8" i="4"/>
  <c r="B8" i="4"/>
  <c r="B6" i="4"/>
  <c r="BZ76" i="4" l="1"/>
  <c r="MA51" i="4"/>
  <c r="MI76" i="4"/>
  <c r="HJ51" i="4"/>
  <c r="MA30" i="4"/>
  <c r="CS30" i="4"/>
  <c r="IT76" i="4"/>
  <c r="CS51" i="4"/>
  <c r="HJ30" i="4"/>
  <c r="C11" i="5"/>
  <c r="D11" i="5"/>
  <c r="E11" i="5"/>
  <c r="B11" i="5"/>
  <c r="BK76" i="4" l="1"/>
  <c r="LH51" i="4"/>
  <c r="LT76" i="4"/>
  <c r="GQ51" i="4"/>
  <c r="LH30" i="4"/>
  <c r="IE76" i="4"/>
  <c r="BZ51" i="4"/>
  <c r="GQ30" i="4"/>
  <c r="BZ30" i="4"/>
  <c r="BG51" i="4"/>
  <c r="FX30" i="4"/>
  <c r="BG30" i="4"/>
  <c r="KO30" i="4"/>
  <c r="HP76" i="4"/>
  <c r="AV76" i="4"/>
  <c r="KO51" i="4"/>
  <c r="LE76" i="4"/>
  <c r="FX51" i="4"/>
  <c r="KP76" i="4"/>
  <c r="HA76" i="4"/>
  <c r="AN51" i="4"/>
  <c r="FE30" i="4"/>
  <c r="JV30" i="4"/>
  <c r="AN30" i="4"/>
  <c r="AG76" i="4"/>
  <c r="JV51" i="4"/>
  <c r="FE51" i="4"/>
  <c r="KA76" i="4"/>
  <c r="EL51" i="4"/>
  <c r="JC30" i="4"/>
  <c r="JC51" i="4"/>
  <c r="GL76" i="4"/>
  <c r="U51" i="4"/>
  <c r="EL30" i="4"/>
  <c r="U30" i="4"/>
  <c r="R76" i="4"/>
</calcChain>
</file>

<file path=xl/sharedStrings.xml><?xml version="1.0" encoding="utf-8"?>
<sst xmlns="http://schemas.openxmlformats.org/spreadsheetml/2006/main" count="290" uniqueCount="137">
  <si>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</si>
  <si>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</si>
  <si>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</si>
  <si>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</si>
  <si>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</si>
  <si>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</si>
  <si>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</si>
  <si>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</si>
  <si>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</si>
  <si>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</si>
  <si>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</si>
  <si>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</si>
  <si>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</si>
  <si>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</si>
  <si>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</si>
  <si>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</si>
  <si>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</si>
  <si>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</si>
  <si>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</si>
  <si>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</si>
  <si>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</si>
  <si>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</si>
  <si>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</si>
  <si>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</si>
  <si>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</si>
  <si>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</si>
  <si>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</si>
  <si>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</si>
  <si>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</si>
  <si>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</si>
  <si>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</si>
  <si>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</si>
  <si>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</si>
  <si>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</si>
  <si>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</si>
  <si>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</si>
  <si>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</si>
  <si>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</si>
  <si>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</si>
  <si>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</si>
  <si>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</si>
  <si>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</si>
  <si>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</si>
  <si>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</si>
  <si>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</si>
  <si>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</si>
  <si>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</si>
  <si>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</si>
  <si>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</si>
  <si>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</si>
  <si>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</si>
  <si>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</si>
  <si>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</si>
  <si>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</si>
  <si>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</si>
  <si>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</si>
  <si>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</si>
  <si>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</si>
  <si>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</si>
  <si>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</si>
  <si>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</si>
  <si>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</si>
  <si>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</si>
  <si>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</si>
  <si>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</si>
  <si>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</si>
  <si>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</si>
  <si>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</si>
  <si>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</si>
  <si>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</si>
  <si>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</si>
  <si>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</si>
  <si>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</si>
  <si>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</si>
  <si>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</si>
  <si>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</si>
  <si>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</si>
  <si>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</si>
  <si>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</si>
  <si>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</si>
  <si>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</si>
  <si>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</si>
  <si>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</si>
  <si>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</si>
  <si>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</si>
  <si>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</si>
  <si>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</si>
  <si>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</si>
  <si>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</si>
  <si>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</si>
  <si>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</si>
  <si>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</si>
  <si>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</si>
  <si>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</si>
  <si>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</si>
  <si>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</si>
  <si>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</si>
  <si>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</si>
  <si>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</si>
  <si>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</si>
  <si>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</si>
  <si>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</si>
  <si>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</si>
  <si>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</si>
  <si>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</si>
  <si>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</si>
  <si>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</si>
  <si>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</si>
  <si>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</si>
  <si>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</si>
  <si>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</si>
  <si>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</si>
  <si>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</si>
  <si>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</si>
  <si>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 xml:space="preserve"> </t>
    <phoneticPr fontId="9"/>
  </si>
  <si>
    <t>千葉県　成田市</t>
  </si>
  <si>
    <t>成田市第三駐車場</t>
  </si>
  <si>
    <t>法非適用</t>
  </si>
  <si>
    <t>駐車場整備事業</t>
  </si>
  <si>
    <t>-</t>
  </si>
  <si>
    <t>Ａ３Ｂ１</t>
  </si>
  <si>
    <t>該当数値なし</t>
  </si>
  <si>
    <t>届出駐車場</t>
  </si>
  <si>
    <t>広場式</t>
  </si>
  <si>
    <t>商業施設</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</si>
  <si>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</si>
  <si>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</si>
  <si>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</si>
  <si>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</si>
  <si>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</si>
  <si>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</si>
  <si>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</si>
  <si>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</si>
  <si>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平面式であることから将来負担は低い。
　中心市街地における商業振興という行政目的達成のためにも、民間譲渡等事業廃止は検討していないが、引き続き、経営改善に努める。</t>
    <rPh sb="16" eb="17">
      <t>ヒク</t>
    </rPh>
    <rPh sb="68" eb="69">
      <t>ヒ</t>
    </rPh>
    <rPh sb="70" eb="71">
      <t>ツヅ</t>
    </rPh>
    <rPh sb="73" eb="75">
      <t>ケイエイ</t>
    </rPh>
    <rPh sb="75" eb="77">
      <t>カイゼン</t>
    </rPh>
    <rPh sb="78" eb="79">
      <t>ツト</t>
    </rPh>
    <phoneticPr fontId="6"/>
  </si>
  <si>
    <t>　立地上、正月等の交通対策やイベント等のために稼働日に制限があり、また、夜間に営業する飲食店や商店が周辺に極めて少なく、本市の第一駐車場や第二駐車場と比較した場合の稼働率は低いものの、類似施設と比較した場合の稼働率は高い。</t>
    <rPh sb="50" eb="52">
      <t>シュウヘン</t>
    </rPh>
    <phoneticPr fontId="6"/>
  </si>
  <si>
    <t>　若干ではあるものの、近年の収支は単年度赤字が続いており、駐車場事業間の補助により収支を保っている。。
　機器リース料の支払期間が終われば、当面の間収支は改善するが、いかんせん、費用に見合った利用者数ではない傾向が続いており、稼働率上昇に向けた取り組みを要すると考えている。
　　機器更新のための設備投資が見込まれているが、リースの活用により、各年度の負担を平準化させ、経営健全性を保っていく方針である。</t>
    <rPh sb="1" eb="3">
      <t>ジャッカン</t>
    </rPh>
    <rPh sb="11" eb="13">
      <t>キンネン</t>
    </rPh>
    <rPh sb="14" eb="16">
      <t>シュウシ</t>
    </rPh>
    <rPh sb="17" eb="20">
      <t>タンネンド</t>
    </rPh>
    <rPh sb="20" eb="22">
      <t>アカジ</t>
    </rPh>
    <rPh sb="23" eb="24">
      <t>ツヅ</t>
    </rPh>
    <rPh sb="34" eb="35">
      <t>カン</t>
    </rPh>
    <rPh sb="53" eb="55">
      <t>キキ</t>
    </rPh>
    <rPh sb="58" eb="59">
      <t>リョウ</t>
    </rPh>
    <rPh sb="60" eb="62">
      <t>シハラ</t>
    </rPh>
    <rPh sb="62" eb="64">
      <t>キカン</t>
    </rPh>
    <rPh sb="65" eb="66">
      <t>オ</t>
    </rPh>
    <rPh sb="70" eb="72">
      <t>トウメン</t>
    </rPh>
    <rPh sb="73" eb="74">
      <t>カン</t>
    </rPh>
    <rPh sb="74" eb="76">
      <t>シュウシ</t>
    </rPh>
    <rPh sb="77" eb="79">
      <t>カイゼン</t>
    </rPh>
    <rPh sb="89" eb="91">
      <t>ヒヨウ</t>
    </rPh>
    <rPh sb="92" eb="94">
      <t>ミア</t>
    </rPh>
    <rPh sb="96" eb="98">
      <t>リヨウ</t>
    </rPh>
    <rPh sb="98" eb="99">
      <t>シャ</t>
    </rPh>
    <rPh sb="99" eb="100">
      <t>スウ</t>
    </rPh>
    <rPh sb="104" eb="106">
      <t>ケイコウ</t>
    </rPh>
    <rPh sb="107" eb="108">
      <t>ツヅ</t>
    </rPh>
    <rPh sb="113" eb="115">
      <t>カドウ</t>
    </rPh>
    <rPh sb="115" eb="116">
      <t>リツ</t>
    </rPh>
    <rPh sb="116" eb="118">
      <t>ジョウショウ</t>
    </rPh>
    <rPh sb="119" eb="120">
      <t>ム</t>
    </rPh>
    <rPh sb="122" eb="123">
      <t>ト</t>
    </rPh>
    <rPh sb="124" eb="125">
      <t>ク</t>
    </rPh>
    <rPh sb="127" eb="128">
      <t>ヨウ</t>
    </rPh>
    <rPh sb="131" eb="132">
      <t>カンガ</t>
    </rPh>
    <phoneticPr fontId="6"/>
  </si>
  <si>
    <t>　現状、駐車場事業間の補助により収支均衡させていることから、引き続き、健全経営に向け努めてまいる。
　設備更新についても、計画的に実施していく。</t>
    <rPh sb="1" eb="3">
      <t>ゲンジョウ</t>
    </rPh>
    <rPh sb="4" eb="7">
      <t>チュウシャジョウ</t>
    </rPh>
    <rPh sb="7" eb="9">
      <t>ジギョウ</t>
    </rPh>
    <rPh sb="9" eb="10">
      <t>カン</t>
    </rPh>
    <rPh sb="11" eb="13">
      <t>ホジョ</t>
    </rPh>
    <rPh sb="16" eb="18">
      <t>シュウシ</t>
    </rPh>
    <rPh sb="18" eb="20">
      <t>キンコウ</t>
    </rPh>
    <rPh sb="30" eb="31">
      <t>ヒ</t>
    </rPh>
    <rPh sb="32" eb="33">
      <t>ツヅ</t>
    </rPh>
    <rPh sb="40" eb="41">
      <t>ム</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</si>
</sst>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143.30000000000001</c:v>
                </c:pt>
                <c:pt idx="1">
                  <c:v>170.5</c:v>
                </c:pt>
                <c:pt idx="2">
                  <c:v>116.2</c:v>
                </c:pt>
                <c:pt idx="3">
                  <c:v>96</c:v>
                </c:pt>
                <c:pt idx="4">
                  <c:v>88.8</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86696320"/>
        <c:axId val="866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86696320"/>
        <c:axId val="86698240"/>
      </c:lineChart>
      <c:dateAx>
        <c:axId val="86696320"/>
        <c:scaling>
          <c:orientation val="minMax"/>
        </c:scaling>
        <c:delete val="1"/>
        <c:axPos val="b"/>
        <c:numFmt formatCode="ge" sourceLinked="1"/>
        <c:majorTickMark val="none"/>
        <c:minorTickMark val="none"/>
        <c:tickLblPos val="none"/>
        <c:crossAx val="86698240"/>
        <c:crosses val="autoZero"/>
        <c:auto val="1"/>
        <c:lblOffset val="100"/>
        <c:baseTimeUnit val="years"/>
      </c:dateAx>
      <c:valAx>
        <c:axId val="86698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696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89244032"/>
        <c:axId val="8924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89244032"/>
        <c:axId val="89245952"/>
      </c:lineChart>
      <c:dateAx>
        <c:axId val="89244032"/>
        <c:scaling>
          <c:orientation val="minMax"/>
        </c:scaling>
        <c:delete val="1"/>
        <c:axPos val="b"/>
        <c:numFmt formatCode="ge" sourceLinked="1"/>
        <c:majorTickMark val="none"/>
        <c:minorTickMark val="none"/>
        <c:tickLblPos val="none"/>
        <c:crossAx val="89245952"/>
        <c:crosses val="autoZero"/>
        <c:auto val="1"/>
        <c:lblOffset val="100"/>
        <c:baseTimeUnit val="years"/>
      </c:dateAx>
      <c:valAx>
        <c:axId val="8924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24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89284608"/>
        <c:axId val="8928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89284608"/>
        <c:axId val="89286528"/>
      </c:lineChart>
      <c:dateAx>
        <c:axId val="89284608"/>
        <c:scaling>
          <c:orientation val="minMax"/>
        </c:scaling>
        <c:delete val="1"/>
        <c:axPos val="b"/>
        <c:numFmt formatCode="ge" sourceLinked="1"/>
        <c:majorTickMark val="none"/>
        <c:minorTickMark val="none"/>
        <c:tickLblPos val="none"/>
        <c:crossAx val="89286528"/>
        <c:crosses val="autoZero"/>
        <c:auto val="1"/>
        <c:lblOffset val="100"/>
        <c:baseTimeUnit val="years"/>
      </c:dateAx>
      <c:valAx>
        <c:axId val="89286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284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89341312"/>
        <c:axId val="8934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89341312"/>
        <c:axId val="89347584"/>
      </c:lineChart>
      <c:dateAx>
        <c:axId val="89341312"/>
        <c:scaling>
          <c:orientation val="minMax"/>
        </c:scaling>
        <c:delete val="1"/>
        <c:axPos val="b"/>
        <c:numFmt formatCode="ge" sourceLinked="1"/>
        <c:majorTickMark val="none"/>
        <c:minorTickMark val="none"/>
        <c:tickLblPos val="none"/>
        <c:crossAx val="89347584"/>
        <c:crosses val="autoZero"/>
        <c:auto val="1"/>
        <c:lblOffset val="100"/>
        <c:baseTimeUnit val="years"/>
      </c:dateAx>
      <c:valAx>
        <c:axId val="89347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341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89377792"/>
        <c:axId val="8938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89377792"/>
        <c:axId val="89388160"/>
      </c:lineChart>
      <c:dateAx>
        <c:axId val="89377792"/>
        <c:scaling>
          <c:orientation val="minMax"/>
        </c:scaling>
        <c:delete val="1"/>
        <c:axPos val="b"/>
        <c:numFmt formatCode="ge" sourceLinked="1"/>
        <c:majorTickMark val="none"/>
        <c:minorTickMark val="none"/>
        <c:tickLblPos val="none"/>
        <c:crossAx val="89388160"/>
        <c:crosses val="autoZero"/>
        <c:auto val="1"/>
        <c:lblOffset val="100"/>
        <c:baseTimeUnit val="years"/>
      </c:dateAx>
      <c:valAx>
        <c:axId val="89388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377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89483904"/>
        <c:axId val="8950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89483904"/>
        <c:axId val="89502464"/>
      </c:lineChart>
      <c:dateAx>
        <c:axId val="89483904"/>
        <c:scaling>
          <c:orientation val="minMax"/>
        </c:scaling>
        <c:delete val="1"/>
        <c:axPos val="b"/>
        <c:numFmt formatCode="ge" sourceLinked="1"/>
        <c:majorTickMark val="none"/>
        <c:minorTickMark val="none"/>
        <c:tickLblPos val="none"/>
        <c:crossAx val="89502464"/>
        <c:crosses val="autoZero"/>
        <c:auto val="1"/>
        <c:lblOffset val="100"/>
        <c:baseTimeUnit val="years"/>
      </c:dateAx>
      <c:valAx>
        <c:axId val="89502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9483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#N/A</c:v>
                </c:pt>
                <c:pt idx="1">
                  <c:v>300</c:v>
                </c:pt>
                <c:pt idx="2">
                  <c:v>314.3</c:v>
                </c:pt>
                <c:pt idx="3">
                  <c:v>314.3</c:v>
                </c:pt>
                <c:pt idx="4">
                  <c:v>307.10000000000002</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90601728"/>
        <c:axId val="9060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90601728"/>
        <c:axId val="90603904"/>
      </c:lineChart>
      <c:dateAx>
        <c:axId val="90601728"/>
        <c:scaling>
          <c:orientation val="minMax"/>
        </c:scaling>
        <c:delete val="1"/>
        <c:axPos val="b"/>
        <c:numFmt formatCode="ge" sourceLinked="1"/>
        <c:majorTickMark val="none"/>
        <c:minorTickMark val="none"/>
        <c:tickLblPos val="none"/>
        <c:crossAx val="90603904"/>
        <c:crosses val="autoZero"/>
        <c:auto val="1"/>
        <c:lblOffset val="100"/>
        <c:baseTimeUnit val="years"/>
      </c:dateAx>
      <c:valAx>
        <c:axId val="90603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601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30.2</c:v>
                </c:pt>
                <c:pt idx="1">
                  <c:v>41.3</c:v>
                </c:pt>
                <c:pt idx="2">
                  <c:v>13.9</c:v>
                </c:pt>
                <c:pt idx="3">
                  <c:v>-4.3</c:v>
                </c:pt>
                <c:pt idx="4">
                  <c:v>-11.8</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90654592"/>
        <c:axId val="9066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90654592"/>
        <c:axId val="90660864"/>
      </c:lineChart>
      <c:dateAx>
        <c:axId val="90654592"/>
        <c:scaling>
          <c:orientation val="minMax"/>
        </c:scaling>
        <c:delete val="1"/>
        <c:axPos val="b"/>
        <c:numFmt formatCode="ge" sourceLinked="1"/>
        <c:majorTickMark val="none"/>
        <c:minorTickMark val="none"/>
        <c:tickLblPos val="none"/>
        <c:crossAx val="90660864"/>
        <c:crosses val="autoZero"/>
        <c:auto val="1"/>
        <c:lblOffset val="100"/>
        <c:baseTimeUnit val="years"/>
      </c:dateAx>
      <c:valAx>
        <c:axId val="90660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654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817</c:v>
                </c:pt>
                <c:pt idx="1">
                  <c:v>673</c:v>
                </c:pt>
                <c:pt idx="2">
                  <c:v>459</c:v>
                </c:pt>
                <c:pt idx="3">
                  <c:v>-127</c:v>
                </c:pt>
                <c:pt idx="4">
                  <c:v>-386</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90686592"/>
        <c:axId val="9068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90686592"/>
        <c:axId val="90688512"/>
      </c:lineChart>
      <c:dateAx>
        <c:axId val="90686592"/>
        <c:scaling>
          <c:orientation val="minMax"/>
        </c:scaling>
        <c:delete val="1"/>
        <c:axPos val="b"/>
        <c:numFmt formatCode="ge" sourceLinked="1"/>
        <c:majorTickMark val="none"/>
        <c:minorTickMark val="none"/>
        <c:tickLblPos val="none"/>
        <c:crossAx val="90688512"/>
        <c:crosses val="autoZero"/>
        <c:auto val="1"/>
        <c:lblOffset val="100"/>
        <c:baseTimeUnit val="years"/>
      </c:dateAx>
      <c:valAx>
        <c:axId val="90688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068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千葉県成田市　成田市第三駐車場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132</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商業施設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548</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届出駐車場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20</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14</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200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135</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143.30000000000001</v>
      </c>
      <c r="V31" s="117"/>
      <c r="W31" s="117"/>
      <c r="X31" s="117"/>
      <c r="Y31" s="117"/>
      <c r="Z31" s="117"/>
      <c r="AA31" s="117"/>
      <c r="AB31" s="117"/>
      <c r="AC31" s="117"/>
      <c r="AD31" s="117"/>
      <c r="AE31" s="117"/>
      <c r="AF31" s="117"/>
      <c r="AG31" s="117"/>
      <c r="AH31" s="117"/>
      <c r="AI31" s="117"/>
      <c r="AJ31" s="117"/>
      <c r="AK31" s="117"/>
      <c r="AL31" s="117"/>
      <c r="AM31" s="117"/>
      <c r="AN31" s="117">
        <f>データ!Z7</f>
        <v>170.5</v>
      </c>
      <c r="AO31" s="117"/>
      <c r="AP31" s="117"/>
      <c r="AQ31" s="117"/>
      <c r="AR31" s="117"/>
      <c r="AS31" s="117"/>
      <c r="AT31" s="117"/>
      <c r="AU31" s="117"/>
      <c r="AV31" s="117"/>
      <c r="AW31" s="117"/>
      <c r="AX31" s="117"/>
      <c r="AY31" s="117"/>
      <c r="AZ31" s="117"/>
      <c r="BA31" s="117"/>
      <c r="BB31" s="117"/>
      <c r="BC31" s="117"/>
      <c r="BD31" s="117"/>
      <c r="BE31" s="117"/>
      <c r="BF31" s="117"/>
      <c r="BG31" s="117">
        <f>データ!AA7</f>
        <v>116.2</v>
      </c>
      <c r="BH31" s="117"/>
      <c r="BI31" s="117"/>
      <c r="BJ31" s="117"/>
      <c r="BK31" s="117"/>
      <c r="BL31" s="117"/>
      <c r="BM31" s="117"/>
      <c r="BN31" s="117"/>
      <c r="BO31" s="117"/>
      <c r="BP31" s="117"/>
      <c r="BQ31" s="117"/>
      <c r="BR31" s="117"/>
      <c r="BS31" s="117"/>
      <c r="BT31" s="117"/>
      <c r="BU31" s="117"/>
      <c r="BV31" s="117"/>
      <c r="BW31" s="117"/>
      <c r="BX31" s="117"/>
      <c r="BY31" s="117"/>
      <c r="BZ31" s="117">
        <f>データ!AB7</f>
        <v>96</v>
      </c>
      <c r="CA31" s="117"/>
      <c r="CB31" s="117"/>
      <c r="CC31" s="117"/>
      <c r="CD31" s="117"/>
      <c r="CE31" s="117"/>
      <c r="CF31" s="117"/>
      <c r="CG31" s="117"/>
      <c r="CH31" s="117"/>
      <c r="CI31" s="117"/>
      <c r="CJ31" s="117"/>
      <c r="CK31" s="117"/>
      <c r="CL31" s="117"/>
      <c r="CM31" s="117"/>
      <c r="CN31" s="117"/>
      <c r="CO31" s="117"/>
      <c r="CP31" s="117"/>
      <c r="CQ31" s="117"/>
      <c r="CR31" s="117"/>
      <c r="CS31" s="117">
        <f>データ!AC7</f>
        <v>88.8</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t="str">
        <f>データ!AJ7</f>
        <v>-</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t="str">
        <f>データ!DK7</f>
        <v>-</v>
      </c>
      <c r="JD31" s="119"/>
      <c r="JE31" s="119"/>
      <c r="JF31" s="119"/>
      <c r="JG31" s="119"/>
      <c r="JH31" s="119"/>
      <c r="JI31" s="119"/>
      <c r="JJ31" s="119"/>
      <c r="JK31" s="119"/>
      <c r="JL31" s="119"/>
      <c r="JM31" s="119"/>
      <c r="JN31" s="119"/>
      <c r="JO31" s="119"/>
      <c r="JP31" s="119"/>
      <c r="JQ31" s="119"/>
      <c r="JR31" s="119"/>
      <c r="JS31" s="119"/>
      <c r="JT31" s="119"/>
      <c r="JU31" s="120"/>
      <c r="JV31" s="118">
        <f>データ!DL7</f>
        <v>300</v>
      </c>
      <c r="JW31" s="119"/>
      <c r="JX31" s="119"/>
      <c r="JY31" s="119"/>
      <c r="JZ31" s="119"/>
      <c r="KA31" s="119"/>
      <c r="KB31" s="119"/>
      <c r="KC31" s="119"/>
      <c r="KD31" s="119"/>
      <c r="KE31" s="119"/>
      <c r="KF31" s="119"/>
      <c r="KG31" s="119"/>
      <c r="KH31" s="119"/>
      <c r="KI31" s="119"/>
      <c r="KJ31" s="119"/>
      <c r="KK31" s="119"/>
      <c r="KL31" s="119"/>
      <c r="KM31" s="119"/>
      <c r="KN31" s="120"/>
      <c r="KO31" s="118">
        <f>データ!DM7</f>
        <v>314.3</v>
      </c>
      <c r="KP31" s="119"/>
      <c r="KQ31" s="119"/>
      <c r="KR31" s="119"/>
      <c r="KS31" s="119"/>
      <c r="KT31" s="119"/>
      <c r="KU31" s="119"/>
      <c r="KV31" s="119"/>
      <c r="KW31" s="119"/>
      <c r="KX31" s="119"/>
      <c r="KY31" s="119"/>
      <c r="KZ31" s="119"/>
      <c r="LA31" s="119"/>
      <c r="LB31" s="119"/>
      <c r="LC31" s="119"/>
      <c r="LD31" s="119"/>
      <c r="LE31" s="119"/>
      <c r="LF31" s="119"/>
      <c r="LG31" s="120"/>
      <c r="LH31" s="118">
        <f>データ!DN7</f>
        <v>314.3</v>
      </c>
      <c r="LI31" s="119"/>
      <c r="LJ31" s="119"/>
      <c r="LK31" s="119"/>
      <c r="LL31" s="119"/>
      <c r="LM31" s="119"/>
      <c r="LN31" s="119"/>
      <c r="LO31" s="119"/>
      <c r="LP31" s="119"/>
      <c r="LQ31" s="119"/>
      <c r="LR31" s="119"/>
      <c r="LS31" s="119"/>
      <c r="LT31" s="119"/>
      <c r="LU31" s="119"/>
      <c r="LV31" s="119"/>
      <c r="LW31" s="119"/>
      <c r="LX31" s="119"/>
      <c r="LY31" s="119"/>
      <c r="LZ31" s="120"/>
      <c r="MA31" s="118">
        <f>データ!DO7</f>
        <v>307.10000000000002</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133</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134</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t="str">
        <f>データ!AU7</f>
        <v>-</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30.2</v>
      </c>
      <c r="EM52" s="117"/>
      <c r="EN52" s="117"/>
      <c r="EO52" s="117"/>
      <c r="EP52" s="117"/>
      <c r="EQ52" s="117"/>
      <c r="ER52" s="117"/>
      <c r="ES52" s="117"/>
      <c r="ET52" s="117"/>
      <c r="EU52" s="117"/>
      <c r="EV52" s="117"/>
      <c r="EW52" s="117"/>
      <c r="EX52" s="117"/>
      <c r="EY52" s="117"/>
      <c r="EZ52" s="117"/>
      <c r="FA52" s="117"/>
      <c r="FB52" s="117"/>
      <c r="FC52" s="117"/>
      <c r="FD52" s="117"/>
      <c r="FE52" s="117">
        <f>データ!BG7</f>
        <v>41.3</v>
      </c>
      <c r="FF52" s="117"/>
      <c r="FG52" s="117"/>
      <c r="FH52" s="117"/>
      <c r="FI52" s="117"/>
      <c r="FJ52" s="117"/>
      <c r="FK52" s="117"/>
      <c r="FL52" s="117"/>
      <c r="FM52" s="117"/>
      <c r="FN52" s="117"/>
      <c r="FO52" s="117"/>
      <c r="FP52" s="117"/>
      <c r="FQ52" s="117"/>
      <c r="FR52" s="117"/>
      <c r="FS52" s="117"/>
      <c r="FT52" s="117"/>
      <c r="FU52" s="117"/>
      <c r="FV52" s="117"/>
      <c r="FW52" s="117"/>
      <c r="FX52" s="117">
        <f>データ!BH7</f>
        <v>13.9</v>
      </c>
      <c r="FY52" s="117"/>
      <c r="FZ52" s="117"/>
      <c r="GA52" s="117"/>
      <c r="GB52" s="117"/>
      <c r="GC52" s="117"/>
      <c r="GD52" s="117"/>
      <c r="GE52" s="117"/>
      <c r="GF52" s="117"/>
      <c r="GG52" s="117"/>
      <c r="GH52" s="117"/>
      <c r="GI52" s="117"/>
      <c r="GJ52" s="117"/>
      <c r="GK52" s="117"/>
      <c r="GL52" s="117"/>
      <c r="GM52" s="117"/>
      <c r="GN52" s="117"/>
      <c r="GO52" s="117"/>
      <c r="GP52" s="117"/>
      <c r="GQ52" s="117">
        <f>データ!BI7</f>
        <v>-4.3</v>
      </c>
      <c r="GR52" s="117"/>
      <c r="GS52" s="117"/>
      <c r="GT52" s="117"/>
      <c r="GU52" s="117"/>
      <c r="GV52" s="117"/>
      <c r="GW52" s="117"/>
      <c r="GX52" s="117"/>
      <c r="GY52" s="117"/>
      <c r="GZ52" s="117"/>
      <c r="HA52" s="117"/>
      <c r="HB52" s="117"/>
      <c r="HC52" s="117"/>
      <c r="HD52" s="117"/>
      <c r="HE52" s="117"/>
      <c r="HF52" s="117"/>
      <c r="HG52" s="117"/>
      <c r="HH52" s="117"/>
      <c r="HI52" s="117"/>
      <c r="HJ52" s="117">
        <f>データ!BJ7</f>
        <v>-11.8</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817</v>
      </c>
      <c r="JD52" s="125"/>
      <c r="JE52" s="125"/>
      <c r="JF52" s="125"/>
      <c r="JG52" s="125"/>
      <c r="JH52" s="125"/>
      <c r="JI52" s="125"/>
      <c r="JJ52" s="125"/>
      <c r="JK52" s="125"/>
      <c r="JL52" s="125"/>
      <c r="JM52" s="125"/>
      <c r="JN52" s="125"/>
      <c r="JO52" s="125"/>
      <c r="JP52" s="125"/>
      <c r="JQ52" s="125"/>
      <c r="JR52" s="125"/>
      <c r="JS52" s="125"/>
      <c r="JT52" s="125"/>
      <c r="JU52" s="125"/>
      <c r="JV52" s="125">
        <f>データ!BR7</f>
        <v>673</v>
      </c>
      <c r="JW52" s="125"/>
      <c r="JX52" s="125"/>
      <c r="JY52" s="125"/>
      <c r="JZ52" s="125"/>
      <c r="KA52" s="125"/>
      <c r="KB52" s="125"/>
      <c r="KC52" s="125"/>
      <c r="KD52" s="125"/>
      <c r="KE52" s="125"/>
      <c r="KF52" s="125"/>
      <c r="KG52" s="125"/>
      <c r="KH52" s="125"/>
      <c r="KI52" s="125"/>
      <c r="KJ52" s="125"/>
      <c r="KK52" s="125"/>
      <c r="KL52" s="125"/>
      <c r="KM52" s="125"/>
      <c r="KN52" s="125"/>
      <c r="KO52" s="125">
        <f>データ!BS7</f>
        <v>459</v>
      </c>
      <c r="KP52" s="125"/>
      <c r="KQ52" s="125"/>
      <c r="KR52" s="125"/>
      <c r="KS52" s="125"/>
      <c r="KT52" s="125"/>
      <c r="KU52" s="125"/>
      <c r="KV52" s="125"/>
      <c r="KW52" s="125"/>
      <c r="KX52" s="125"/>
      <c r="KY52" s="125"/>
      <c r="KZ52" s="125"/>
      <c r="LA52" s="125"/>
      <c r="LB52" s="125"/>
      <c r="LC52" s="125"/>
      <c r="LD52" s="125"/>
      <c r="LE52" s="125"/>
      <c r="LF52" s="125"/>
      <c r="LG52" s="125"/>
      <c r="LH52" s="125">
        <f>データ!BT7</f>
        <v>-127</v>
      </c>
      <c r="LI52" s="125"/>
      <c r="LJ52" s="125"/>
      <c r="LK52" s="125"/>
      <c r="LL52" s="125"/>
      <c r="LM52" s="125"/>
      <c r="LN52" s="125"/>
      <c r="LO52" s="125"/>
      <c r="LP52" s="125"/>
      <c r="LQ52" s="125"/>
      <c r="LR52" s="125"/>
      <c r="LS52" s="125"/>
      <c r="LT52" s="125"/>
      <c r="LU52" s="125"/>
      <c r="LV52" s="125"/>
      <c r="LW52" s="125"/>
      <c r="LX52" s="125"/>
      <c r="LY52" s="125"/>
      <c r="LZ52" s="125"/>
      <c r="MA52" s="125">
        <f>データ!BU7</f>
        <v>-386</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136</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36058</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8839</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t="str">
        <f>データ!CZ7</f>
        <v>-</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122114</v>
      </c>
      <c r="D6" s="61">
        <f t="shared" si="1"/>
        <v>47</v>
      </c>
      <c r="E6" s="61">
        <f t="shared" si="1"/>
        <v>14</v>
      </c>
      <c r="F6" s="61">
        <f t="shared" si="1"/>
        <v>0</v>
      </c>
      <c r="G6" s="61">
        <f t="shared" si="1"/>
        <v>3</v>
      </c>
      <c r="H6" s="61" t="str">
        <f>SUBSTITUTE(H8,"　","")</f>
        <v>千葉県成田市</v>
      </c>
      <c r="I6" s="61" t="str">
        <f t="shared" si="1"/>
        <v>成田市第三駐車場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届出駐車場</v>
      </c>
      <c r="Q6" s="63" t="str">
        <f t="shared" si="1"/>
        <v>広場式</v>
      </c>
      <c r="R6" s="64">
        <f t="shared" si="1"/>
        <v>20</v>
      </c>
      <c r="S6" s="63" t="str">
        <f t="shared" si="1"/>
        <v>商業施設</v>
      </c>
      <c r="T6" s="63" t="str">
        <f t="shared" si="1"/>
        <v>無</v>
      </c>
      <c r="U6" s="64">
        <f t="shared" si="1"/>
        <v>548</v>
      </c>
      <c r="V6" s="64">
        <f t="shared" si="1"/>
        <v>14</v>
      </c>
      <c r="W6" s="64">
        <f t="shared" si="1"/>
        <v>200</v>
      </c>
      <c r="X6" s="63" t="str">
        <f t="shared" si="1"/>
        <v>代行制</v>
      </c>
      <c r="Y6" s="65">
        <f>IF(Y8="-",NA(),Y8)</f>
        <v>143.30000000000001</v>
      </c>
      <c r="Z6" s="65">
        <f t="shared" ref="Z6:AH6" si="2">IF(Z8="-",NA(),Z8)</f>
        <v>170.5</v>
      </c>
      <c r="AA6" s="65">
        <f t="shared" si="2"/>
        <v>116.2</v>
      </c>
      <c r="AB6" s="65">
        <f t="shared" si="2"/>
        <v>96</v>
      </c>
      <c r="AC6" s="65">
        <f t="shared" si="2"/>
        <v>88.8</v>
      </c>
      <c r="AD6" s="65">
        <f t="shared" si="2"/>
        <v>393.6</v>
      </c>
      <c r="AE6" s="65">
        <f t="shared" si="2"/>
        <v>407.1</v>
      </c>
      <c r="AF6" s="65">
        <f t="shared" si="2"/>
        <v>375.5</v>
      </c>
      <c r="AG6" s="65">
        <f t="shared" si="2"/>
        <v>441.2</v>
      </c>
      <c r="AH6" s="65">
        <f t="shared" si="2"/>
        <v>368.2</v>
      </c>
      <c r="AI6" s="62" t="str">
        <f>IF(AI8="-","",IF(AI8="-","【-】","【"&amp;SUBSTITUTE(TEXT(AI8,"#,##0.0"),"-","△")&amp;"】"))</f>
        <v>【275.4】</v>
      </c>
      <c r="AJ6" s="65" t="e">
        <f>IF(AJ8="-",NA(),AJ8)</f>
        <v>#N/A</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t="e">
        <f>IF(AU8="-",NA(),AU8)</f>
        <v>#N/A</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30.2</v>
      </c>
      <c r="BG6" s="65">
        <f t="shared" ref="BG6:BO6" si="5">IF(BG8="-",NA(),BG8)</f>
        <v>41.3</v>
      </c>
      <c r="BH6" s="65">
        <f t="shared" si="5"/>
        <v>13.9</v>
      </c>
      <c r="BI6" s="65">
        <f t="shared" si="5"/>
        <v>-4.3</v>
      </c>
      <c r="BJ6" s="65">
        <f t="shared" si="5"/>
        <v>-11.8</v>
      </c>
      <c r="BK6" s="65">
        <f t="shared" si="5"/>
        <v>51.9</v>
      </c>
      <c r="BL6" s="65">
        <f t="shared" si="5"/>
        <v>59.2</v>
      </c>
      <c r="BM6" s="65">
        <f t="shared" si="5"/>
        <v>64.5</v>
      </c>
      <c r="BN6" s="65">
        <f t="shared" si="5"/>
        <v>60</v>
      </c>
      <c r="BO6" s="65">
        <f t="shared" si="5"/>
        <v>52.8</v>
      </c>
      <c r="BP6" s="62" t="str">
        <f>IF(BP8="-","",IF(BP8="-","【-】","【"&amp;SUBSTITUTE(TEXT(BP8,"#,##0.0"),"-","△")&amp;"】"))</f>
        <v>【45.2】</v>
      </c>
      <c r="BQ6" s="66">
        <f>IF(BQ8="-",NA(),BQ8)</f>
        <v>817</v>
      </c>
      <c r="BR6" s="66">
        <f t="shared" ref="BR6:BZ6" si="6">IF(BR8="-",NA(),BR8)</f>
        <v>673</v>
      </c>
      <c r="BS6" s="66">
        <f t="shared" si="6"/>
        <v>459</v>
      </c>
      <c r="BT6" s="66">
        <f t="shared" si="6"/>
        <v>-127</v>
      </c>
      <c r="BU6" s="66">
        <f t="shared" si="6"/>
        <v>-386</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36058</v>
      </c>
      <c r="CN6" s="64">
        <f t="shared" si="7"/>
        <v>8839</v>
      </c>
      <c r="CO6" s="65"/>
      <c r="CP6" s="65"/>
      <c r="CQ6" s="65"/>
      <c r="CR6" s="65"/>
      <c r="CS6" s="65"/>
      <c r="CT6" s="65"/>
      <c r="CU6" s="65"/>
      <c r="CV6" s="65"/>
      <c r="CW6" s="65"/>
      <c r="CX6" s="65"/>
      <c r="CY6" s="62" t="s">
        <v>111</v>
      </c>
      <c r="CZ6" s="65" t="e">
        <f>IF(CZ8="-",NA(),CZ8)</f>
        <v>#N/A</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t="e">
        <f>IF(DK8="-",NA(),DK8)</f>
        <v>#N/A</v>
      </c>
      <c r="DL6" s="65">
        <f t="shared" ref="DL6:DT6" si="9">IF(DL8="-",NA(),DL8)</f>
        <v>300</v>
      </c>
      <c r="DM6" s="65">
        <f t="shared" si="9"/>
        <v>314.3</v>
      </c>
      <c r="DN6" s="65">
        <f t="shared" si="9"/>
        <v>314.3</v>
      </c>
      <c r="DO6" s="65">
        <f t="shared" si="9"/>
        <v>307.10000000000002</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112</v>
      </c>
      <c r="B7" s="61">
        <f t="shared" ref="B7:X7" si="10">B8</f>
        <v>2016</v>
      </c>
      <c r="C7" s="61">
        <f t="shared" si="10"/>
        <v>122114</v>
      </c>
      <c r="D7" s="61">
        <f t="shared" si="10"/>
        <v>47</v>
      </c>
      <c r="E7" s="61">
        <f t="shared" si="10"/>
        <v>14</v>
      </c>
      <c r="F7" s="61">
        <f t="shared" si="10"/>
        <v>0</v>
      </c>
      <c r="G7" s="61">
        <f t="shared" si="10"/>
        <v>3</v>
      </c>
      <c r="H7" s="61" t="str">
        <f t="shared" si="10"/>
        <v>千葉県　成田市</v>
      </c>
      <c r="I7" s="61" t="str">
        <f t="shared" si="10"/>
        <v>成田市第三駐車場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届出駐車場</v>
      </c>
      <c r="Q7" s="63" t="str">
        <f t="shared" si="10"/>
        <v>広場式</v>
      </c>
      <c r="R7" s="64">
        <f t="shared" si="10"/>
        <v>20</v>
      </c>
      <c r="S7" s="63" t="str">
        <f t="shared" si="10"/>
        <v>商業施設</v>
      </c>
      <c r="T7" s="63" t="str">
        <f t="shared" si="10"/>
        <v>無</v>
      </c>
      <c r="U7" s="64">
        <f t="shared" si="10"/>
        <v>548</v>
      </c>
      <c r="V7" s="64">
        <f t="shared" si="10"/>
        <v>14</v>
      </c>
      <c r="W7" s="64">
        <f t="shared" si="10"/>
        <v>200</v>
      </c>
      <c r="X7" s="63" t="str">
        <f t="shared" si="10"/>
        <v>代行制</v>
      </c>
      <c r="Y7" s="65">
        <f>Y8</f>
        <v>143.30000000000001</v>
      </c>
      <c r="Z7" s="65">
        <f t="shared" ref="Z7:AH7" si="11">Z8</f>
        <v>170.5</v>
      </c>
      <c r="AA7" s="65">
        <f t="shared" si="11"/>
        <v>116.2</v>
      </c>
      <c r="AB7" s="65">
        <f t="shared" si="11"/>
        <v>96</v>
      </c>
      <c r="AC7" s="65">
        <f t="shared" si="11"/>
        <v>88.8</v>
      </c>
      <c r="AD7" s="65">
        <f t="shared" si="11"/>
        <v>393.6</v>
      </c>
      <c r="AE7" s="65">
        <f t="shared" si="11"/>
        <v>407.1</v>
      </c>
      <c r="AF7" s="65">
        <f t="shared" si="11"/>
        <v>375.5</v>
      </c>
      <c r="AG7" s="65">
        <f t="shared" si="11"/>
        <v>441.2</v>
      </c>
      <c r="AH7" s="65">
        <f t="shared" si="11"/>
        <v>368.2</v>
      </c>
      <c r="AI7" s="62"/>
      <c r="AJ7" s="65" t="str">
        <f>AJ8</f>
        <v>-</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t="str">
        <f>AU8</f>
        <v>-</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30.2</v>
      </c>
      <c r="BG7" s="65">
        <f t="shared" ref="BG7:BO7" si="14">BG8</f>
        <v>41.3</v>
      </c>
      <c r="BH7" s="65">
        <f t="shared" si="14"/>
        <v>13.9</v>
      </c>
      <c r="BI7" s="65">
        <f t="shared" si="14"/>
        <v>-4.3</v>
      </c>
      <c r="BJ7" s="65">
        <f t="shared" si="14"/>
        <v>-11.8</v>
      </c>
      <c r="BK7" s="65">
        <f t="shared" si="14"/>
        <v>51.9</v>
      </c>
      <c r="BL7" s="65">
        <f t="shared" si="14"/>
        <v>59.2</v>
      </c>
      <c r="BM7" s="65">
        <f t="shared" si="14"/>
        <v>64.5</v>
      </c>
      <c r="BN7" s="65">
        <f t="shared" si="14"/>
        <v>60</v>
      </c>
      <c r="BO7" s="65">
        <f t="shared" si="14"/>
        <v>52.8</v>
      </c>
      <c r="BP7" s="62"/>
      <c r="BQ7" s="66">
        <f>BQ8</f>
        <v>817</v>
      </c>
      <c r="BR7" s="66">
        <f t="shared" ref="BR7:BZ7" si="15">BR8</f>
        <v>673</v>
      </c>
      <c r="BS7" s="66">
        <f t="shared" si="15"/>
        <v>459</v>
      </c>
      <c r="BT7" s="66">
        <f t="shared" si="15"/>
        <v>-127</v>
      </c>
      <c r="BU7" s="66">
        <f t="shared" si="15"/>
        <v>-386</v>
      </c>
      <c r="BV7" s="66">
        <f t="shared" si="15"/>
        <v>6188</v>
      </c>
      <c r="BW7" s="66">
        <f t="shared" si="15"/>
        <v>7011</v>
      </c>
      <c r="BX7" s="66">
        <f t="shared" si="15"/>
        <v>7612</v>
      </c>
      <c r="BY7" s="66">
        <f t="shared" si="15"/>
        <v>7104</v>
      </c>
      <c r="BZ7" s="66">
        <f t="shared" si="15"/>
        <v>7407</v>
      </c>
      <c r="CA7" s="64"/>
      <c r="CB7" s="65" t="s">
        <v>113</v>
      </c>
      <c r="CC7" s="65" t="s">
        <v>113</v>
      </c>
      <c r="CD7" s="65" t="s">
        <v>113</v>
      </c>
      <c r="CE7" s="65" t="s">
        <v>113</v>
      </c>
      <c r="CF7" s="65" t="s">
        <v>113</v>
      </c>
      <c r="CG7" s="65" t="s">
        <v>113</v>
      </c>
      <c r="CH7" s="65" t="s">
        <v>113</v>
      </c>
      <c r="CI7" s="65" t="s">
        <v>113</v>
      </c>
      <c r="CJ7" s="65" t="s">
        <v>113</v>
      </c>
      <c r="CK7" s="65" t="s">
        <v>114</v>
      </c>
      <c r="CL7" s="62"/>
      <c r="CM7" s="64">
        <f>CM8</f>
        <v>36058</v>
      </c>
      <c r="CN7" s="64">
        <f>CN8</f>
        <v>8839</v>
      </c>
      <c r="CO7" s="65" t="s">
        <v>113</v>
      </c>
      <c r="CP7" s="65" t="s">
        <v>113</v>
      </c>
      <c r="CQ7" s="65" t="s">
        <v>113</v>
      </c>
      <c r="CR7" s="65" t="s">
        <v>113</v>
      </c>
      <c r="CS7" s="65" t="s">
        <v>113</v>
      </c>
      <c r="CT7" s="65" t="s">
        <v>113</v>
      </c>
      <c r="CU7" s="65" t="s">
        <v>113</v>
      </c>
      <c r="CV7" s="65" t="s">
        <v>113</v>
      </c>
      <c r="CW7" s="65" t="s">
        <v>113</v>
      </c>
      <c r="CX7" s="65" t="s">
        <v>111</v>
      </c>
      <c r="CY7" s="62"/>
      <c r="CZ7" s="65" t="str">
        <f>CZ8</f>
        <v>-</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t="str">
        <f>DK8</f>
        <v>-</v>
      </c>
      <c r="DL7" s="65">
        <f t="shared" ref="DL7:DT7" si="17">DL8</f>
        <v>300</v>
      </c>
      <c r="DM7" s="65">
        <f t="shared" si="17"/>
        <v>314.3</v>
      </c>
      <c r="DN7" s="65">
        <f t="shared" si="17"/>
        <v>314.3</v>
      </c>
      <c r="DO7" s="65">
        <f t="shared" si="17"/>
        <v>307.10000000000002</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122114</v>
      </c>
      <c r="D8" s="68">
        <v>47</v>
      </c>
      <c r="E8" s="68">
        <v>14</v>
      </c>
      <c r="F8" s="68">
        <v>0</v>
      </c>
      <c r="G8" s="68">
        <v>3</v>
      </c>
      <c r="H8" s="68" t="s">
        <v>115</v>
      </c>
      <c r="I8" s="68" t="s">
        <v>116</v>
      </c>
      <c r="J8" s="68" t="s">
        <v>117</v>
      </c>
      <c r="K8" s="68" t="s">
        <v>118</v>
      </c>
      <c r="L8" s="68" t="s">
        <v>119</v>
      </c>
      <c r="M8" s="68" t="s">
        <v>120</v>
      </c>
      <c r="N8" s="68"/>
      <c r="O8" s="69" t="s">
        <v>121</v>
      </c>
      <c r="P8" s="70" t="s">
        <v>122</v>
      </c>
      <c r="Q8" s="70" t="s">
        <v>123</v>
      </c>
      <c r="R8" s="71">
        <v>20</v>
      </c>
      <c r="S8" s="70" t="s">
        <v>124</v>
      </c>
      <c r="T8" s="70" t="s">
        <v>125</v>
      </c>
      <c r="U8" s="71">
        <v>548</v>
      </c>
      <c r="V8" s="71">
        <v>14</v>
      </c>
      <c r="W8" s="71">
        <v>200</v>
      </c>
      <c r="X8" s="70" t="s">
        <v>126</v>
      </c>
      <c r="Y8" s="72">
        <v>143.30000000000001</v>
      </c>
      <c r="Z8" s="72">
        <v>170.5</v>
      </c>
      <c r="AA8" s="72">
        <v>116.2</v>
      </c>
      <c r="AB8" s="72">
        <v>96</v>
      </c>
      <c r="AC8" s="72">
        <v>88.8</v>
      </c>
      <c r="AD8" s="72">
        <v>393.6</v>
      </c>
      <c r="AE8" s="72">
        <v>407.1</v>
      </c>
      <c r="AF8" s="72">
        <v>375.5</v>
      </c>
      <c r="AG8" s="72">
        <v>441.2</v>
      </c>
      <c r="AH8" s="72">
        <v>368.2</v>
      </c>
      <c r="AI8" s="69">
        <v>275.39999999999998</v>
      </c>
      <c r="AJ8" s="72" t="s">
        <v>119</v>
      </c>
      <c r="AK8" s="72">
        <v>0</v>
      </c>
      <c r="AL8" s="72">
        <v>0</v>
      </c>
      <c r="AM8" s="72">
        <v>0</v>
      </c>
      <c r="AN8" s="72">
        <v>0</v>
      </c>
      <c r="AO8" s="72">
        <v>11.4</v>
      </c>
      <c r="AP8" s="72">
        <v>11</v>
      </c>
      <c r="AQ8" s="72">
        <v>7.8</v>
      </c>
      <c r="AR8" s="72">
        <v>6.7</v>
      </c>
      <c r="AS8" s="72">
        <v>5.9</v>
      </c>
      <c r="AT8" s="69">
        <v>13.3</v>
      </c>
      <c r="AU8" s="73" t="s">
        <v>119</v>
      </c>
      <c r="AV8" s="73">
        <v>0</v>
      </c>
      <c r="AW8" s="73">
        <v>0</v>
      </c>
      <c r="AX8" s="73">
        <v>0</v>
      </c>
      <c r="AY8" s="73">
        <v>0</v>
      </c>
      <c r="AZ8" s="73">
        <v>105</v>
      </c>
      <c r="BA8" s="73">
        <v>61</v>
      </c>
      <c r="BB8" s="73">
        <v>40</v>
      </c>
      <c r="BC8" s="73">
        <v>27</v>
      </c>
      <c r="BD8" s="73">
        <v>29</v>
      </c>
      <c r="BE8" s="73">
        <v>140</v>
      </c>
      <c r="BF8" s="72">
        <v>30.2</v>
      </c>
      <c r="BG8" s="72">
        <v>41.3</v>
      </c>
      <c r="BH8" s="72">
        <v>13.9</v>
      </c>
      <c r="BI8" s="72">
        <v>-4.3</v>
      </c>
      <c r="BJ8" s="72">
        <v>-11.8</v>
      </c>
      <c r="BK8" s="72">
        <v>51.9</v>
      </c>
      <c r="BL8" s="72">
        <v>59.2</v>
      </c>
      <c r="BM8" s="72">
        <v>64.5</v>
      </c>
      <c r="BN8" s="72">
        <v>60</v>
      </c>
      <c r="BO8" s="72">
        <v>52.8</v>
      </c>
      <c r="BP8" s="69">
        <v>45.2</v>
      </c>
      <c r="BQ8" s="73">
        <v>817</v>
      </c>
      <c r="BR8" s="73">
        <v>673</v>
      </c>
      <c r="BS8" s="73">
        <v>459</v>
      </c>
      <c r="BT8" s="74">
        <v>-127</v>
      </c>
      <c r="BU8" s="74">
        <v>-386</v>
      </c>
      <c r="BV8" s="73">
        <v>6188</v>
      </c>
      <c r="BW8" s="73">
        <v>7011</v>
      </c>
      <c r="BX8" s="73">
        <v>7612</v>
      </c>
      <c r="BY8" s="73">
        <v>7104</v>
      </c>
      <c r="BZ8" s="73">
        <v>7407</v>
      </c>
      <c r="CA8" s="71">
        <v>19129</v>
      </c>
      <c r="CB8" s="72" t="s">
        <v>119</v>
      </c>
      <c r="CC8" s="72" t="s">
        <v>119</v>
      </c>
      <c r="CD8" s="72" t="s">
        <v>119</v>
      </c>
      <c r="CE8" s="72" t="s">
        <v>119</v>
      </c>
      <c r="CF8" s="72" t="s">
        <v>119</v>
      </c>
      <c r="CG8" s="72" t="s">
        <v>119</v>
      </c>
      <c r="CH8" s="72" t="s">
        <v>119</v>
      </c>
      <c r="CI8" s="72" t="s">
        <v>119</v>
      </c>
      <c r="CJ8" s="72" t="s">
        <v>119</v>
      </c>
      <c r="CK8" s="72" t="s">
        <v>119</v>
      </c>
      <c r="CL8" s="69" t="s">
        <v>119</v>
      </c>
      <c r="CM8" s="71">
        <v>36058</v>
      </c>
      <c r="CN8" s="71">
        <v>8839</v>
      </c>
      <c r="CO8" s="72" t="s">
        <v>119</v>
      </c>
      <c r="CP8" s="72" t="s">
        <v>119</v>
      </c>
      <c r="CQ8" s="72" t="s">
        <v>119</v>
      </c>
      <c r="CR8" s="72" t="s">
        <v>119</v>
      </c>
      <c r="CS8" s="72" t="s">
        <v>119</v>
      </c>
      <c r="CT8" s="72" t="s">
        <v>119</v>
      </c>
      <c r="CU8" s="72" t="s">
        <v>119</v>
      </c>
      <c r="CV8" s="72" t="s">
        <v>119</v>
      </c>
      <c r="CW8" s="72" t="s">
        <v>119</v>
      </c>
      <c r="CX8" s="72" t="s">
        <v>119</v>
      </c>
      <c r="CY8" s="69" t="s">
        <v>119</v>
      </c>
      <c r="CZ8" s="72" t="s">
        <v>119</v>
      </c>
      <c r="DA8" s="72">
        <v>0</v>
      </c>
      <c r="DB8" s="72">
        <v>0</v>
      </c>
      <c r="DC8" s="72">
        <v>0</v>
      </c>
      <c r="DD8" s="72">
        <v>0</v>
      </c>
      <c r="DE8" s="72">
        <v>123.1</v>
      </c>
      <c r="DF8" s="72">
        <v>92.3</v>
      </c>
      <c r="DG8" s="72">
        <v>85.4</v>
      </c>
      <c r="DH8" s="72">
        <v>76.3</v>
      </c>
      <c r="DI8" s="72">
        <v>64.099999999999994</v>
      </c>
      <c r="DJ8" s="69">
        <v>122.6</v>
      </c>
      <c r="DK8" s="72" t="s">
        <v>119</v>
      </c>
      <c r="DL8" s="72">
        <v>300</v>
      </c>
      <c r="DM8" s="72">
        <v>314.3</v>
      </c>
      <c r="DN8" s="72">
        <v>314.3</v>
      </c>
      <c r="DO8" s="72">
        <v>307.10000000000002</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127</v>
      </c>
      <c r="C10" s="79" t="s">
        <v>128</v>
      </c>
      <c r="D10" s="79" t="s">
        <v>129</v>
      </c>
      <c r="E10" s="79" t="s">
        <v>130</v>
      </c>
      <c r="F10" s="79" t="s">
        <v>131</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2018-03-16T04:58:20Z</cp:lastPrinted>
  <dcterms:created xsi:type="dcterms:W3CDTF">2018-02-09T01:45:03Z</dcterms:created>
  <dcterms:modified xsi:type="dcterms:W3CDTF">2018-03-16T04:59:46Z</dcterms:modified>
</cp:coreProperties>
</file>