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<sst xmlns="http://schemas.openxmlformats.org/spreadsheetml/2006/main" count="240" uniqueCount="125">
  <si>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</si>
  <si>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</si>
  <si>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</si>
  <si>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</si>
  <si>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</si>
  <si>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</si>
  <si>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</si>
  <si>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</si>
  <si>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</si>
  <si>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</si>
  <si>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</si>
  <si>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</si>
  <si>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</si>
  <si>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</si>
  <si>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</si>
  <si>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</si>
  <si>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</si>
  <si>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</si>
  <si>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</si>
  <si>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</si>
  <si>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</si>
  <si>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</si>
  <si>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</si>
  <si>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</si>
  <si>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</si>
  <si>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</si>
  <si>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</si>
  <si>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</si>
  <si>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</si>
  <si>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</si>
  <si>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</si>
  <si>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</si>
  <si>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</si>
  <si>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</si>
  <si>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</si>
  <si>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</si>
  <si>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</si>
  <si>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</si>
  <si>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</si>
  <si>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</si>
  <si>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</si>
  <si>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</si>
  <si>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</si>
  <si>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</si>
  <si>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</si>
  <si>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</si>
  <si>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</si>
  <si>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</si>
  <si>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</si>
  <si>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</si>
  <si>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</si>
  <si>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</si>
  <si>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</si>
  <si>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</si>
  <si>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</si>
  <si>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</si>
  <si>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</si>
  <si>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</si>
  <si>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</si>
  <si>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</si>
  <si>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</si>
  <si>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</si>
  <si>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</si>
  <si>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</si>
  <si>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</si>
  <si>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</si>
  <si>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</si>
  <si>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</si>
  <si>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</si>
  <si>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</si>
  <si>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</si>
  <si>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</si>
  <si>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</si>
  <si>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</si>
  <si>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</si>
  <si>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</si>
  <si>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</si>
  <si>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</si>
  <si>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</si>
  <si>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</si>
  <si>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</si>
  <si>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</si>
  <si>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</si>
  <si>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</si>
  <si>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</si>
  <si>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</si>
  <si>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</si>
  <si>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</si>
  <si>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</si>
  <si>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</si>
  <si>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</si>
  <si>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</si>
  <si>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</si>
  <si>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</si>
  <si>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</si>
  <si>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</si>
  <si>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</si>
  <si>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</si>
  <si>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</si>
  <si>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</si>
  <si>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</si>
  <si>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</si>
  <si>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</si>
  <si>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</si>
  <si>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</si>
  <si>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</si>
  <si>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</si>
  <si>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</si>
  <si>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</si>
  <si>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成田市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</si>
  <si>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</si>
  <si>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</si>
  <si>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</si>
  <si>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</si>
  <si>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</si>
  <si>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</si>
  <si>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</si>
  <si>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</si>
  <si>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</si>
  <si>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</si>
  <si>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</si>
  <si>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</si>
  <si>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単年度収支において、例年60％前後を推移しているため、使用料金の安定的な増入を検討し農業集落排水の運営をしてまいりたい。施設が全体的に経年劣化が進行しており、維持管理費の増加が見込まれるため、支出について経費軽減の方策を検討してまいりたい。また、機能診断・最適整備構想を実施し計画的に施設の改修・更新を行い、経営についても将来の人口変動や、施設の維持管理・改修更新計画を鑑みながら、経営戦略を策定し、今後の農業集落排水事業の健全化を図ってまいりたい。</t>
    <rPh sb="1" eb="4">
      <t>タンネンド</t>
    </rPh>
    <rPh sb="4" eb="6">
      <t>シュウシ</t>
    </rPh>
    <rPh sb="11" eb="13">
      <t>レイネン</t>
    </rPh>
    <rPh sb="16" eb="18">
      <t>ゼンゴ</t>
    </rPh>
    <rPh sb="19" eb="21">
      <t>スイイ</t>
    </rPh>
    <rPh sb="28" eb="30">
      <t>シヨウ</t>
    </rPh>
    <rPh sb="30" eb="32">
      <t>リョウキン</t>
    </rPh>
    <rPh sb="33" eb="35">
      <t>アンテイ</t>
    </rPh>
    <rPh sb="35" eb="36">
      <t>テキ</t>
    </rPh>
    <rPh sb="37" eb="38">
      <t>ゾウ</t>
    </rPh>
    <rPh sb="38" eb="39">
      <t>ニュウ</t>
    </rPh>
    <rPh sb="40" eb="42">
      <t>ケントウ</t>
    </rPh>
    <rPh sb="43" eb="45">
      <t>ノウギョウ</t>
    </rPh>
    <rPh sb="45" eb="47">
      <t>シュウラク</t>
    </rPh>
    <rPh sb="47" eb="49">
      <t>ハイスイ</t>
    </rPh>
    <rPh sb="50" eb="52">
      <t>ウンエイ</t>
    </rPh>
    <rPh sb="61" eb="63">
      <t>シセツ</t>
    </rPh>
    <rPh sb="64" eb="67">
      <t>ゼンタイテキ</t>
    </rPh>
    <rPh sb="68" eb="70">
      <t>ケイネン</t>
    </rPh>
    <rPh sb="70" eb="72">
      <t>レッカ</t>
    </rPh>
    <rPh sb="73" eb="75">
      <t>シンコウ</t>
    </rPh>
    <rPh sb="80" eb="82">
      <t>イジ</t>
    </rPh>
    <rPh sb="82" eb="85">
      <t>カンリヒ</t>
    </rPh>
    <rPh sb="86" eb="88">
      <t>ゾウカ</t>
    </rPh>
    <rPh sb="89" eb="91">
      <t>ミコ</t>
    </rPh>
    <rPh sb="97" eb="99">
      <t>シシュツ</t>
    </rPh>
    <rPh sb="103" eb="105">
      <t>ケイヒ</t>
    </rPh>
    <rPh sb="105" eb="107">
      <t>ケイゲン</t>
    </rPh>
    <rPh sb="108" eb="110">
      <t>ホウサク</t>
    </rPh>
    <rPh sb="111" eb="113">
      <t>ケントウ</t>
    </rPh>
    <rPh sb="124" eb="126">
      <t>キノウ</t>
    </rPh>
    <rPh sb="126" eb="128">
      <t>シンダン</t>
    </rPh>
    <rPh sb="129" eb="131">
      <t>サイテキ</t>
    </rPh>
    <rPh sb="131" eb="133">
      <t>セイビ</t>
    </rPh>
    <rPh sb="133" eb="135">
      <t>コウソウ</t>
    </rPh>
    <rPh sb="136" eb="138">
      <t>ジッシ</t>
    </rPh>
    <rPh sb="139" eb="141">
      <t>ケイカク</t>
    </rPh>
    <rPh sb="141" eb="142">
      <t>テキ</t>
    </rPh>
    <rPh sb="143" eb="145">
      <t>シセツ</t>
    </rPh>
    <rPh sb="146" eb="148">
      <t>カイシュウ</t>
    </rPh>
    <rPh sb="149" eb="151">
      <t>コウシン</t>
    </rPh>
    <rPh sb="152" eb="153">
      <t>オコナ</t>
    </rPh>
    <rPh sb="155" eb="157">
      <t>ケイエイ</t>
    </rPh>
    <rPh sb="162" eb="164">
      <t>ショウライ</t>
    </rPh>
    <rPh sb="165" eb="167">
      <t>ジンコウ</t>
    </rPh>
    <rPh sb="167" eb="169">
      <t>ヘンドウ</t>
    </rPh>
    <rPh sb="171" eb="173">
      <t>シセツ</t>
    </rPh>
    <rPh sb="174" eb="176">
      <t>イジ</t>
    </rPh>
    <rPh sb="176" eb="178">
      <t>カンリ</t>
    </rPh>
    <rPh sb="179" eb="181">
      <t>カイシュウ</t>
    </rPh>
    <rPh sb="181" eb="183">
      <t>コウシン</t>
    </rPh>
    <rPh sb="183" eb="185">
      <t>ケイカク</t>
    </rPh>
    <rPh sb="186" eb="187">
      <t>カンガ</t>
    </rPh>
    <rPh sb="192" eb="194">
      <t>ケイエイ</t>
    </rPh>
    <rPh sb="194" eb="196">
      <t>センリャク</t>
    </rPh>
    <rPh sb="197" eb="199">
      <t>サクテイ</t>
    </rPh>
    <rPh sb="201" eb="203">
      <t>コンゴ</t>
    </rPh>
    <rPh sb="204" eb="206">
      <t>ノウギョウ</t>
    </rPh>
    <rPh sb="206" eb="208">
      <t>シュウラク</t>
    </rPh>
    <rPh sb="208" eb="210">
      <t>ハイスイ</t>
    </rPh>
    <rPh sb="210" eb="212">
      <t>ジギョウ</t>
    </rPh>
    <rPh sb="213" eb="216">
      <t>ケンゼンカ</t>
    </rPh>
    <rPh sb="217" eb="218">
      <t>ハカ</t>
    </rPh>
    <phoneticPr fontId="4"/>
  </si>
  <si>
    <t>　平成28年度末時点では、管渠更新等は実施していない。設置15年以上を経過し老朽化が進行しているため、今後更新が必要となる。また、管路以外の施設（処理場・ＭＰ）についても経年劣化により突発的な修繕等は生じ維持管理費が増加傾向である。今後、機能診断、最適整備構想を実施し各施設の改修・更新の計画を検討する。</t>
    <rPh sb="1" eb="3">
      <t>ヘイセイ</t>
    </rPh>
    <rPh sb="5" eb="7">
      <t>ネンド</t>
    </rPh>
    <rPh sb="7" eb="8">
      <t>マツ</t>
    </rPh>
    <rPh sb="8" eb="10">
      <t>ジテン</t>
    </rPh>
    <rPh sb="13" eb="14">
      <t>カン</t>
    </rPh>
    <rPh sb="14" eb="15">
      <t>キョ</t>
    </rPh>
    <rPh sb="15" eb="17">
      <t>コウシン</t>
    </rPh>
    <rPh sb="17" eb="18">
      <t>ナド</t>
    </rPh>
    <rPh sb="19" eb="21">
      <t>ジッシ</t>
    </rPh>
    <rPh sb="27" eb="29">
      <t>セッチ</t>
    </rPh>
    <rPh sb="31" eb="32">
      <t>ネン</t>
    </rPh>
    <rPh sb="32" eb="34">
      <t>イジョウ</t>
    </rPh>
    <rPh sb="35" eb="37">
      <t>ケイカ</t>
    </rPh>
    <rPh sb="38" eb="40">
      <t>ロウキュウ</t>
    </rPh>
    <rPh sb="40" eb="41">
      <t>カ</t>
    </rPh>
    <rPh sb="42" eb="44">
      <t>シンコウ</t>
    </rPh>
    <rPh sb="51" eb="53">
      <t>コンゴ</t>
    </rPh>
    <rPh sb="53" eb="55">
      <t>コウシン</t>
    </rPh>
    <rPh sb="56" eb="58">
      <t>ヒツヨウ</t>
    </rPh>
    <rPh sb="65" eb="66">
      <t>カン</t>
    </rPh>
    <rPh sb="66" eb="67">
      <t>ロ</t>
    </rPh>
    <rPh sb="67" eb="69">
      <t>イガイ</t>
    </rPh>
    <rPh sb="70" eb="72">
      <t>シセツ</t>
    </rPh>
    <rPh sb="73" eb="75">
      <t>ショリ</t>
    </rPh>
    <rPh sb="75" eb="76">
      <t>バ</t>
    </rPh>
    <rPh sb="85" eb="87">
      <t>ケイネン</t>
    </rPh>
    <rPh sb="87" eb="89">
      <t>レッカ</t>
    </rPh>
    <rPh sb="92" eb="95">
      <t>トッパツテキ</t>
    </rPh>
    <rPh sb="96" eb="98">
      <t>シュウゼン</t>
    </rPh>
    <rPh sb="98" eb="99">
      <t>ナド</t>
    </rPh>
    <rPh sb="100" eb="101">
      <t>ショウ</t>
    </rPh>
    <rPh sb="102" eb="104">
      <t>イジ</t>
    </rPh>
    <rPh sb="104" eb="107">
      <t>カンリヒ</t>
    </rPh>
    <rPh sb="108" eb="110">
      <t>ゾウカ</t>
    </rPh>
    <rPh sb="110" eb="112">
      <t>ケイコウ</t>
    </rPh>
    <rPh sb="116" eb="118">
      <t>コンゴ</t>
    </rPh>
    <rPh sb="119" eb="121">
      <t>キノウ</t>
    </rPh>
    <rPh sb="121" eb="123">
      <t>シンダン</t>
    </rPh>
    <rPh sb="124" eb="126">
      <t>サイテキ</t>
    </rPh>
    <rPh sb="126" eb="128">
      <t>セイビ</t>
    </rPh>
    <rPh sb="128" eb="130">
      <t>コウソウ</t>
    </rPh>
    <rPh sb="131" eb="133">
      <t>ジッシ</t>
    </rPh>
    <rPh sb="134" eb="135">
      <t>カク</t>
    </rPh>
    <rPh sb="135" eb="137">
      <t>シセツ</t>
    </rPh>
    <rPh sb="138" eb="140">
      <t>カイシュウ</t>
    </rPh>
    <rPh sb="141" eb="143">
      <t>コウシン</t>
    </rPh>
    <rPh sb="144" eb="146">
      <t>ケイカク</t>
    </rPh>
    <rPh sb="147" eb="149">
      <t>ケントウ</t>
    </rPh>
    <phoneticPr fontId="4"/>
  </si>
  <si>
    <t>　平成28年度末現在、単年度収支の状況は昨年度より約2％減少し60.16％となった。平成24年度以降は緩やかであるが収支状況は回復しているが引続き経営改善の検討が必要と考えられる。企業債残高対事業規模比率については、営業収益は前年度とほぼ同額であるが、地方債が前年度より少なかったことにより減少した。経費回収率に関しては、大きな変化は見られず、今後も使用料金増のための方策や汚水処理費低減化の検討を必要とする。汚水原価については、やや上昇傾向にあり、その要因としては有収水量は前年度とほぼ同量であるが、各施設の経年劣化等により維持管理費が増加したことが考えられる。施設利用率においては、平均処理汚水量が、若干減少していることから、使用者数（人数）の減少も考えられ、今後ともコストに対する検討が必要と考えられる。水洗化率については、大きな変化は見られず、区域の拡大や管路延長の延伸も見込まれないため、今後、大きく増加することはないと思われる。引続き未使用者へ農業集落排水への接続の案内を行い水洗化率の向上を図る。</t>
    <rPh sb="1" eb="3">
      <t>ヘイセイ</t>
    </rPh>
    <rPh sb="5" eb="7">
      <t>ネンド</t>
    </rPh>
    <rPh sb="7" eb="8">
      <t>マツ</t>
    </rPh>
    <rPh sb="8" eb="10">
      <t>ゲンザイ</t>
    </rPh>
    <rPh sb="11" eb="14">
      <t>タンネンド</t>
    </rPh>
    <rPh sb="14" eb="16">
      <t>シュウシ</t>
    </rPh>
    <rPh sb="17" eb="19">
      <t>ジョウキョウ</t>
    </rPh>
    <rPh sb="20" eb="23">
      <t>サクネンド</t>
    </rPh>
    <rPh sb="25" eb="26">
      <t>ヤク</t>
    </rPh>
    <rPh sb="28" eb="30">
      <t>ゲンショウ</t>
    </rPh>
    <rPh sb="42" eb="44">
      <t>ヘイセイ</t>
    </rPh>
    <rPh sb="46" eb="48">
      <t>ネンド</t>
    </rPh>
    <rPh sb="48" eb="50">
      <t>イコウ</t>
    </rPh>
    <rPh sb="51" eb="52">
      <t>ユル</t>
    </rPh>
    <rPh sb="58" eb="60">
      <t>シュウシ</t>
    </rPh>
    <rPh sb="60" eb="62">
      <t>ジョウキョウ</t>
    </rPh>
    <rPh sb="63" eb="65">
      <t>カイフク</t>
    </rPh>
    <rPh sb="70" eb="72">
      <t>ヒキツヅ</t>
    </rPh>
    <rPh sb="73" eb="75">
      <t>ケイエイ</t>
    </rPh>
    <rPh sb="75" eb="77">
      <t>カイゼン</t>
    </rPh>
    <rPh sb="78" eb="80">
      <t>ケントウ</t>
    </rPh>
    <rPh sb="81" eb="83">
      <t>ヒツヨウ</t>
    </rPh>
    <rPh sb="84" eb="85">
      <t>カンガ</t>
    </rPh>
    <rPh sb="90" eb="92">
      <t>キギョウ</t>
    </rPh>
    <rPh sb="92" eb="93">
      <t>サイ</t>
    </rPh>
    <rPh sb="93" eb="95">
      <t>ザンダカ</t>
    </rPh>
    <rPh sb="95" eb="96">
      <t>タイ</t>
    </rPh>
    <rPh sb="96" eb="98">
      <t>ジギョウ</t>
    </rPh>
    <rPh sb="98" eb="100">
      <t>キボ</t>
    </rPh>
    <rPh sb="100" eb="102">
      <t>ヒリツ</t>
    </rPh>
    <rPh sb="108" eb="110">
      <t>エイギョウ</t>
    </rPh>
    <rPh sb="110" eb="112">
      <t>シュウエキ</t>
    </rPh>
    <rPh sb="113" eb="116">
      <t>ゼンネンド</t>
    </rPh>
    <rPh sb="119" eb="121">
      <t>ドウガク</t>
    </rPh>
    <rPh sb="126" eb="129">
      <t>チホウサイ</t>
    </rPh>
    <rPh sb="130" eb="133">
      <t>ゼンネンド</t>
    </rPh>
    <rPh sb="135" eb="136">
      <t>スク</t>
    </rPh>
    <rPh sb="145" eb="147">
      <t>ゲンショウ</t>
    </rPh>
    <rPh sb="150" eb="152">
      <t>ケイヒ</t>
    </rPh>
    <rPh sb="152" eb="154">
      <t>カイシュウ</t>
    </rPh>
    <rPh sb="154" eb="155">
      <t>リツ</t>
    </rPh>
    <rPh sb="156" eb="157">
      <t>カン</t>
    </rPh>
    <rPh sb="161" eb="162">
      <t>オオ</t>
    </rPh>
    <rPh sb="164" eb="166">
      <t>ヘンカ</t>
    </rPh>
    <rPh sb="167" eb="168">
      <t>ミ</t>
    </rPh>
    <rPh sb="172" eb="174">
      <t>コンゴ</t>
    </rPh>
    <rPh sb="175" eb="177">
      <t>シヨウ</t>
    </rPh>
    <rPh sb="177" eb="179">
      <t>リョウキン</t>
    </rPh>
    <rPh sb="179" eb="180">
      <t>フ</t>
    </rPh>
    <rPh sb="184" eb="186">
      <t>ホウサク</t>
    </rPh>
    <rPh sb="187" eb="189">
      <t>オスイ</t>
    </rPh>
    <rPh sb="189" eb="191">
      <t>ショリ</t>
    </rPh>
    <rPh sb="191" eb="192">
      <t>ヒ</t>
    </rPh>
    <rPh sb="192" eb="195">
      <t>テイゲンカ</t>
    </rPh>
    <rPh sb="196" eb="198">
      <t>ケントウ</t>
    </rPh>
    <rPh sb="199" eb="201">
      <t>ヒツヨウ</t>
    </rPh>
    <rPh sb="205" eb="207">
      <t>オスイ</t>
    </rPh>
    <rPh sb="207" eb="209">
      <t>ゲンカ</t>
    </rPh>
    <rPh sb="217" eb="219">
      <t>ジョウショウ</t>
    </rPh>
    <rPh sb="219" eb="221">
      <t>ケイコウ</t>
    </rPh>
    <rPh sb="227" eb="229">
      <t>ヨウイン</t>
    </rPh>
    <rPh sb="251" eb="252">
      <t>カク</t>
    </rPh>
    <rPh sb="252" eb="254">
      <t>シセツ</t>
    </rPh>
    <rPh sb="320" eb="322">
      <t>ニンズウ</t>
    </rPh>
    <rPh sb="365" eb="366">
      <t>オオ</t>
    </rPh>
    <rPh sb="368" eb="370">
      <t>ヘンカ</t>
    </rPh>
    <rPh sb="371" eb="372">
      <t>ミ</t>
    </rPh>
    <rPh sb="376" eb="378">
      <t>クイキ</t>
    </rPh>
    <rPh sb="379" eb="381">
      <t>カクダイ</t>
    </rPh>
    <rPh sb="384" eb="386">
      <t>エンチョウ</t>
    </rPh>
    <rPh sb="387" eb="389">
      <t>エンシン</t>
    </rPh>
    <rPh sb="390" eb="392">
      <t>ミコ</t>
    </rPh>
    <rPh sb="399" eb="401">
      <t>コンゴ</t>
    </rPh>
    <rPh sb="402" eb="403">
      <t>オオ</t>
    </rPh>
    <rPh sb="405" eb="407">
      <t>ゾウカ</t>
    </rPh>
    <rPh sb="415" eb="416">
      <t>オモ</t>
    </rPh>
    <rPh sb="420" eb="422">
      <t>ヒキツヅ</t>
    </rPh>
    <rPh sb="428" eb="430">
      <t>ノウギョウ</t>
    </rPh>
    <rPh sb="430" eb="432">
      <t>シュウラク</t>
    </rPh>
    <rPh sb="432" eb="434">
      <t>ハイスイ</t>
    </rPh>
    <rPh sb="436" eb="438">
      <t>セツゾク</t>
    </rPh>
    <rPh sb="439" eb="441">
      <t>アンナイ</t>
    </rPh>
    <rPh sb="442" eb="443">
      <t>オコナ</t>
    </rPh>
    <rPh sb="444" eb="447">
      <t>スイセンカ</t>
    </rPh>
    <rPh sb="447" eb="448">
      <t>リツ</t>
    </rPh>
    <rPh sb="449" eb="451">
      <t>コウジョウ</t>
    </rPh>
    <rPh sb="452" eb="4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</si>
</sst>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FF-4F02-90A4-73C0C7EFFB4C}"/>
            </c:ext>
          </c:extLst>
        </c:ser>
        <c:dLbls>
          <c:showLegendKey val="0"/>
          <c:showVal val="0"/>
          <c:showCatName val="0"/>
          <c:showSerName val="0"/>
          <c:showPercent val="0"/>
          <c:showBubbleSize val="0"/>
        </c:dLbls>
        <c:gapWidth val="150"/>
        <c:axId val="91722880"/>
        <c:axId val="917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extLst>
            <c:ext xmlns:c16="http://schemas.microsoft.com/office/drawing/2014/chart" uri="{C3380CC4-5D6E-409C-BE32-E72D297353CC}">
              <c16:uniqueId val="{00000001-03FF-4F02-90A4-73C0C7EFFB4C}"/>
            </c:ext>
          </c:extLst>
        </c:ser>
        <c:dLbls>
          <c:showLegendKey val="0"/>
          <c:showVal val="0"/>
          <c:showCatName val="0"/>
          <c:showSerName val="0"/>
          <c:showPercent val="0"/>
          <c:showBubbleSize val="0"/>
        </c:dLbls>
        <c:marker val="1"/>
        <c:smooth val="0"/>
        <c:axId val="91722880"/>
        <c:axId val="91724800"/>
      </c:lineChart>
      <c:dateAx>
        <c:axId val="91722880"/>
        <c:scaling>
          <c:orientation val="minMax"/>
        </c:scaling>
        <c:delete val="1"/>
        <c:axPos val="b"/>
        <c:numFmt formatCode="ge" sourceLinked="1"/>
        <c:majorTickMark val="none"/>
        <c:minorTickMark val="none"/>
        <c:tickLblPos val="none"/>
        <c:crossAx val="91724800"/>
        <c:crosses val="autoZero"/>
        <c:auto val="1"/>
        <c:lblOffset val="100"/>
        <c:baseTimeUnit val="years"/>
      </c:dateAx>
      <c:valAx>
        <c:axId val="917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50.4</c:v>
                </c:pt>
                <c:pt idx="1">
                  <c:v>51.36</c:v>
                </c:pt>
                <c:pt idx="2">
                  <c:v>50.62</c:v>
                </c:pt>
                <c:pt idx="3">
                  <c:v>49.6</c:v>
                </c:pt>
                <c:pt idx="4">
                  <c:v>50.62</c:v>
                </c:pt>
              </c:numCache>
            </c:numRef>
          </c:val>
          <c:extLst>
            <c:ext xmlns:c16="http://schemas.microsoft.com/office/drawing/2014/chart" uri="{C3380CC4-5D6E-409C-BE32-E72D297353CC}">
              <c16:uniqueId val="{00000000-2E63-4771-809F-3A0803836863}"/>
            </c:ext>
          </c:extLst>
        </c:ser>
        <c:dLbls>
          <c:showLegendKey val="0"/>
          <c:showVal val="0"/>
          <c:showCatName val="0"/>
          <c:showSerName val="0"/>
          <c:showPercent val="0"/>
          <c:showBubbleSize val="0"/>
        </c:dLbls>
        <c:gapWidth val="150"/>
        <c:axId val="98517760"/>
        <c:axId val="985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extLst>
            <c:ext xmlns:c16="http://schemas.microsoft.com/office/drawing/2014/chart" uri="{C3380CC4-5D6E-409C-BE32-E72D297353CC}">
              <c16:uniqueId val="{00000001-2E63-4771-809F-3A0803836863}"/>
            </c:ext>
          </c:extLst>
        </c:ser>
        <c:dLbls>
          <c:showLegendKey val="0"/>
          <c:showVal val="0"/>
          <c:showCatName val="0"/>
          <c:showSerName val="0"/>
          <c:showPercent val="0"/>
          <c:showBubbleSize val="0"/>
        </c:dLbls>
        <c:marker val="1"/>
        <c:smooth val="0"/>
        <c:axId val="98517760"/>
        <c:axId val="98519680"/>
      </c:lineChart>
      <c:dateAx>
        <c:axId val="98517760"/>
        <c:scaling>
          <c:orientation val="minMax"/>
        </c:scaling>
        <c:delete val="1"/>
        <c:axPos val="b"/>
        <c:numFmt formatCode="ge" sourceLinked="1"/>
        <c:majorTickMark val="none"/>
        <c:minorTickMark val="none"/>
        <c:tickLblPos val="none"/>
        <c:crossAx val="98519680"/>
        <c:crosses val="autoZero"/>
        <c:auto val="1"/>
        <c:lblOffset val="100"/>
        <c:baseTimeUnit val="years"/>
      </c:dateAx>
      <c:valAx>
        <c:axId val="985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62.28</c:v>
                </c:pt>
                <c:pt idx="1">
                  <c:v>62.33</c:v>
                </c:pt>
                <c:pt idx="2">
                  <c:v>63.88</c:v>
                </c:pt>
                <c:pt idx="3">
                  <c:v>64.28</c:v>
                </c:pt>
                <c:pt idx="4">
                  <c:v>64.59</c:v>
                </c:pt>
              </c:numCache>
            </c:numRef>
          </c:val>
          <c:extLst>
            <c:ext xmlns:c16="http://schemas.microsoft.com/office/drawing/2014/chart" uri="{C3380CC4-5D6E-409C-BE32-E72D297353CC}">
              <c16:uniqueId val="{00000000-81EA-41AF-A306-84F103616FC7}"/>
            </c:ext>
          </c:extLst>
        </c:ser>
        <c:dLbls>
          <c:showLegendKey val="0"/>
          <c:showVal val="0"/>
          <c:showCatName val="0"/>
          <c:showSerName val="0"/>
          <c:showPercent val="0"/>
          <c:showBubbleSize val="0"/>
        </c:dLbls>
        <c:gapWidth val="150"/>
        <c:axId val="98555008"/>
        <c:axId val="985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extLst>
            <c:ext xmlns:c16="http://schemas.microsoft.com/office/drawing/2014/chart" uri="{C3380CC4-5D6E-409C-BE32-E72D297353CC}">
              <c16:uniqueId val="{00000001-81EA-41AF-A306-84F103616FC7}"/>
            </c:ext>
          </c:extLst>
        </c:ser>
        <c:dLbls>
          <c:showLegendKey val="0"/>
          <c:showVal val="0"/>
          <c:showCatName val="0"/>
          <c:showSerName val="0"/>
          <c:showPercent val="0"/>
          <c:showBubbleSize val="0"/>
        </c:dLbls>
        <c:marker val="1"/>
        <c:smooth val="0"/>
        <c:axId val="98555008"/>
        <c:axId val="98556928"/>
      </c:lineChart>
      <c:dateAx>
        <c:axId val="98555008"/>
        <c:scaling>
          <c:orientation val="minMax"/>
        </c:scaling>
        <c:delete val="1"/>
        <c:axPos val="b"/>
        <c:numFmt formatCode="ge" sourceLinked="1"/>
        <c:majorTickMark val="none"/>
        <c:minorTickMark val="none"/>
        <c:tickLblPos val="none"/>
        <c:crossAx val="98556928"/>
        <c:crosses val="autoZero"/>
        <c:auto val="1"/>
        <c:lblOffset val="100"/>
        <c:baseTimeUnit val="years"/>
      </c:dateAx>
      <c:valAx>
        <c:axId val="985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57.49</c:v>
                </c:pt>
                <c:pt idx="1">
                  <c:v>61.38</c:v>
                </c:pt>
                <c:pt idx="2">
                  <c:v>61.91</c:v>
                </c:pt>
                <c:pt idx="3">
                  <c:v>61.91</c:v>
                </c:pt>
                <c:pt idx="4">
                  <c:v>60.16</c:v>
                </c:pt>
              </c:numCache>
            </c:numRef>
          </c:val>
          <c:extLst>
            <c:ext xmlns:c16="http://schemas.microsoft.com/office/drawing/2014/chart" uri="{C3380CC4-5D6E-409C-BE32-E72D297353CC}">
              <c16:uniqueId val="{00000000-CDA2-4C6E-9804-797C7C785499}"/>
            </c:ext>
          </c:extLst>
        </c:ser>
        <c:dLbls>
          <c:showLegendKey val="0"/>
          <c:showVal val="0"/>
          <c:showCatName val="0"/>
          <c:showSerName val="0"/>
          <c:showPercent val="0"/>
          <c:showBubbleSize val="0"/>
        </c:dLbls>
        <c:gapWidth val="150"/>
        <c:axId val="92689920"/>
        <c:axId val="926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A2-4C6E-9804-797C7C785499}"/>
            </c:ext>
          </c:extLst>
        </c:ser>
        <c:dLbls>
          <c:showLegendKey val="0"/>
          <c:showVal val="0"/>
          <c:showCatName val="0"/>
          <c:showSerName val="0"/>
          <c:showPercent val="0"/>
          <c:showBubbleSize val="0"/>
        </c:dLbls>
        <c:marker val="1"/>
        <c:smooth val="0"/>
        <c:axId val="92689920"/>
        <c:axId val="92691840"/>
      </c:lineChart>
      <c:dateAx>
        <c:axId val="92689920"/>
        <c:scaling>
          <c:orientation val="minMax"/>
        </c:scaling>
        <c:delete val="1"/>
        <c:axPos val="b"/>
        <c:numFmt formatCode="ge" sourceLinked="1"/>
        <c:majorTickMark val="none"/>
        <c:minorTickMark val="none"/>
        <c:tickLblPos val="none"/>
        <c:crossAx val="92691840"/>
        <c:crosses val="autoZero"/>
        <c:auto val="1"/>
        <c:lblOffset val="100"/>
        <c:baseTimeUnit val="years"/>
      </c:dateAx>
      <c:valAx>
        <c:axId val="926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F3-4BA4-8524-1589C41F8FF6}"/>
            </c:ext>
          </c:extLst>
        </c:ser>
        <c:dLbls>
          <c:showLegendKey val="0"/>
          <c:showVal val="0"/>
          <c:showCatName val="0"/>
          <c:showSerName val="0"/>
          <c:showPercent val="0"/>
          <c:showBubbleSize val="0"/>
        </c:dLbls>
        <c:gapWidth val="150"/>
        <c:axId val="92718976"/>
        <c:axId val="981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F3-4BA4-8524-1589C41F8FF6}"/>
            </c:ext>
          </c:extLst>
        </c:ser>
        <c:dLbls>
          <c:showLegendKey val="0"/>
          <c:showVal val="0"/>
          <c:showCatName val="0"/>
          <c:showSerName val="0"/>
          <c:showPercent val="0"/>
          <c:showBubbleSize val="0"/>
        </c:dLbls>
        <c:marker val="1"/>
        <c:smooth val="0"/>
        <c:axId val="92718976"/>
        <c:axId val="98127872"/>
      </c:lineChart>
      <c:dateAx>
        <c:axId val="92718976"/>
        <c:scaling>
          <c:orientation val="minMax"/>
        </c:scaling>
        <c:delete val="1"/>
        <c:axPos val="b"/>
        <c:numFmt formatCode="ge" sourceLinked="1"/>
        <c:majorTickMark val="none"/>
        <c:minorTickMark val="none"/>
        <c:tickLblPos val="none"/>
        <c:crossAx val="98127872"/>
        <c:crosses val="autoZero"/>
        <c:auto val="1"/>
        <c:lblOffset val="100"/>
        <c:baseTimeUnit val="years"/>
      </c:dateAx>
      <c:valAx>
        <c:axId val="981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44-4E1C-9BFB-4666E38A4D0E}"/>
            </c:ext>
          </c:extLst>
        </c:ser>
        <c:dLbls>
          <c:showLegendKey val="0"/>
          <c:showVal val="0"/>
          <c:showCatName val="0"/>
          <c:showSerName val="0"/>
          <c:showPercent val="0"/>
          <c:showBubbleSize val="0"/>
        </c:dLbls>
        <c:gapWidth val="150"/>
        <c:axId val="98150656"/>
        <c:axId val="981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44-4E1C-9BFB-4666E38A4D0E}"/>
            </c:ext>
          </c:extLst>
        </c:ser>
        <c:dLbls>
          <c:showLegendKey val="0"/>
          <c:showVal val="0"/>
          <c:showCatName val="0"/>
          <c:showSerName val="0"/>
          <c:showPercent val="0"/>
          <c:showBubbleSize val="0"/>
        </c:dLbls>
        <c:marker val="1"/>
        <c:smooth val="0"/>
        <c:axId val="98150656"/>
        <c:axId val="98156928"/>
      </c:lineChart>
      <c:dateAx>
        <c:axId val="98150656"/>
        <c:scaling>
          <c:orientation val="minMax"/>
        </c:scaling>
        <c:delete val="1"/>
        <c:axPos val="b"/>
        <c:numFmt formatCode="ge" sourceLinked="1"/>
        <c:majorTickMark val="none"/>
        <c:minorTickMark val="none"/>
        <c:tickLblPos val="none"/>
        <c:crossAx val="98156928"/>
        <c:crosses val="autoZero"/>
        <c:auto val="1"/>
        <c:lblOffset val="100"/>
        <c:baseTimeUnit val="years"/>
      </c:dateAx>
      <c:valAx>
        <c:axId val="981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5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9B-469B-8ACF-15795E1902EB}"/>
            </c:ext>
          </c:extLst>
        </c:ser>
        <c:dLbls>
          <c:showLegendKey val="0"/>
          <c:showVal val="0"/>
          <c:showCatName val="0"/>
          <c:showSerName val="0"/>
          <c:showPercent val="0"/>
          <c:showBubbleSize val="0"/>
        </c:dLbls>
        <c:gapWidth val="150"/>
        <c:axId val="98255616"/>
        <c:axId val="9825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9B-469B-8ACF-15795E1902EB}"/>
            </c:ext>
          </c:extLst>
        </c:ser>
        <c:dLbls>
          <c:showLegendKey val="0"/>
          <c:showVal val="0"/>
          <c:showCatName val="0"/>
          <c:showSerName val="0"/>
          <c:showPercent val="0"/>
          <c:showBubbleSize val="0"/>
        </c:dLbls>
        <c:marker val="1"/>
        <c:smooth val="0"/>
        <c:axId val="98255616"/>
        <c:axId val="98257536"/>
      </c:lineChart>
      <c:dateAx>
        <c:axId val="98255616"/>
        <c:scaling>
          <c:orientation val="minMax"/>
        </c:scaling>
        <c:delete val="1"/>
        <c:axPos val="b"/>
        <c:numFmt formatCode="ge" sourceLinked="1"/>
        <c:majorTickMark val="none"/>
        <c:minorTickMark val="none"/>
        <c:tickLblPos val="none"/>
        <c:crossAx val="98257536"/>
        <c:crosses val="autoZero"/>
        <c:auto val="1"/>
        <c:lblOffset val="100"/>
        <c:baseTimeUnit val="years"/>
      </c:dateAx>
      <c:valAx>
        <c:axId val="982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31-46E3-AB4C-BDB17E7B1C29}"/>
            </c:ext>
          </c:extLst>
        </c:ser>
        <c:dLbls>
          <c:showLegendKey val="0"/>
          <c:showVal val="0"/>
          <c:showCatName val="0"/>
          <c:showSerName val="0"/>
          <c:showPercent val="0"/>
          <c:showBubbleSize val="0"/>
        </c:dLbls>
        <c:gapWidth val="150"/>
        <c:axId val="98297344"/>
        <c:axId val="982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31-46E3-AB4C-BDB17E7B1C29}"/>
            </c:ext>
          </c:extLst>
        </c:ser>
        <c:dLbls>
          <c:showLegendKey val="0"/>
          <c:showVal val="0"/>
          <c:showCatName val="0"/>
          <c:showSerName val="0"/>
          <c:showPercent val="0"/>
          <c:showBubbleSize val="0"/>
        </c:dLbls>
        <c:marker val="1"/>
        <c:smooth val="0"/>
        <c:axId val="98297344"/>
        <c:axId val="98299264"/>
      </c:lineChart>
      <c:dateAx>
        <c:axId val="98297344"/>
        <c:scaling>
          <c:orientation val="minMax"/>
        </c:scaling>
        <c:delete val="1"/>
        <c:axPos val="b"/>
        <c:numFmt formatCode="ge" sourceLinked="1"/>
        <c:majorTickMark val="none"/>
        <c:minorTickMark val="none"/>
        <c:tickLblPos val="none"/>
        <c:crossAx val="98299264"/>
        <c:crosses val="autoZero"/>
        <c:auto val="1"/>
        <c:lblOffset val="100"/>
        <c:baseTimeUnit val="years"/>
      </c:dateAx>
      <c:valAx>
        <c:axId val="982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2168.06</c:v>
                </c:pt>
                <c:pt idx="1">
                  <c:v>1837.57</c:v>
                </c:pt>
                <c:pt idx="2">
                  <c:v>1678.1</c:v>
                </c:pt>
                <c:pt idx="3">
                  <c:v>4018.86</c:v>
                </c:pt>
                <c:pt idx="4" formatCode="#,##0.00;&quot;△&quot;#,##0.00">
                  <c:v>0</c:v>
                </c:pt>
              </c:numCache>
            </c:numRef>
          </c:val>
          <c:extLst>
            <c:ext xmlns:c16="http://schemas.microsoft.com/office/drawing/2014/chart" uri="{C3380CC4-5D6E-409C-BE32-E72D297353CC}">
              <c16:uniqueId val="{00000000-A853-4A7D-A902-EAD3C30E5E7E}"/>
            </c:ext>
          </c:extLst>
        </c:ser>
        <c:dLbls>
          <c:showLegendKey val="0"/>
          <c:showVal val="0"/>
          <c:showCatName val="0"/>
          <c:showSerName val="0"/>
          <c:showPercent val="0"/>
          <c:showBubbleSize val="0"/>
        </c:dLbls>
        <c:gapWidth val="150"/>
        <c:axId val="98326400"/>
        <c:axId val="98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extLst>
            <c:ext xmlns:c16="http://schemas.microsoft.com/office/drawing/2014/chart" uri="{C3380CC4-5D6E-409C-BE32-E72D297353CC}">
              <c16:uniqueId val="{00000001-A853-4A7D-A902-EAD3C30E5E7E}"/>
            </c:ext>
          </c:extLst>
        </c:ser>
        <c:dLbls>
          <c:showLegendKey val="0"/>
          <c:showVal val="0"/>
          <c:showCatName val="0"/>
          <c:showSerName val="0"/>
          <c:showPercent val="0"/>
          <c:showBubbleSize val="0"/>
        </c:dLbls>
        <c:marker val="1"/>
        <c:smooth val="0"/>
        <c:axId val="98326400"/>
        <c:axId val="98332672"/>
      </c:lineChart>
      <c:dateAx>
        <c:axId val="98326400"/>
        <c:scaling>
          <c:orientation val="minMax"/>
        </c:scaling>
        <c:delete val="1"/>
        <c:axPos val="b"/>
        <c:numFmt formatCode="ge" sourceLinked="1"/>
        <c:majorTickMark val="none"/>
        <c:minorTickMark val="none"/>
        <c:tickLblPos val="none"/>
        <c:crossAx val="98332672"/>
        <c:crosses val="autoZero"/>
        <c:auto val="1"/>
        <c:lblOffset val="100"/>
        <c:baseTimeUnit val="years"/>
      </c:dateAx>
      <c:valAx>
        <c:axId val="98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33.4</c:v>
                </c:pt>
                <c:pt idx="1">
                  <c:v>33.96</c:v>
                </c:pt>
                <c:pt idx="2">
                  <c:v>34.61</c:v>
                </c:pt>
                <c:pt idx="3">
                  <c:v>34.76</c:v>
                </c:pt>
                <c:pt idx="4">
                  <c:v>33.200000000000003</c:v>
                </c:pt>
              </c:numCache>
            </c:numRef>
          </c:val>
          <c:extLst>
            <c:ext xmlns:c16="http://schemas.microsoft.com/office/drawing/2014/chart" uri="{C3380CC4-5D6E-409C-BE32-E72D297353CC}">
              <c16:uniqueId val="{00000000-B312-4EAE-B153-37B138F7126B}"/>
            </c:ext>
          </c:extLst>
        </c:ser>
        <c:dLbls>
          <c:showLegendKey val="0"/>
          <c:showVal val="0"/>
          <c:showCatName val="0"/>
          <c:showSerName val="0"/>
          <c:showPercent val="0"/>
          <c:showBubbleSize val="0"/>
        </c:dLbls>
        <c:gapWidth val="150"/>
        <c:axId val="98367744"/>
        <c:axId val="983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extLst>
            <c:ext xmlns:c16="http://schemas.microsoft.com/office/drawing/2014/chart" uri="{C3380CC4-5D6E-409C-BE32-E72D297353CC}">
              <c16:uniqueId val="{00000001-B312-4EAE-B153-37B138F7126B}"/>
            </c:ext>
          </c:extLst>
        </c:ser>
        <c:dLbls>
          <c:showLegendKey val="0"/>
          <c:showVal val="0"/>
          <c:showCatName val="0"/>
          <c:showSerName val="0"/>
          <c:showPercent val="0"/>
          <c:showBubbleSize val="0"/>
        </c:dLbls>
        <c:marker val="1"/>
        <c:smooth val="0"/>
        <c:axId val="98367744"/>
        <c:axId val="98378112"/>
      </c:lineChart>
      <c:dateAx>
        <c:axId val="98367744"/>
        <c:scaling>
          <c:orientation val="minMax"/>
        </c:scaling>
        <c:delete val="1"/>
        <c:axPos val="b"/>
        <c:numFmt formatCode="ge" sourceLinked="1"/>
        <c:majorTickMark val="none"/>
        <c:minorTickMark val="none"/>
        <c:tickLblPos val="none"/>
        <c:crossAx val="98378112"/>
        <c:crosses val="autoZero"/>
        <c:auto val="1"/>
        <c:lblOffset val="100"/>
        <c:baseTimeUnit val="years"/>
      </c:dateAx>
      <c:valAx>
        <c:axId val="983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6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399.28</c:v>
                </c:pt>
                <c:pt idx="1">
                  <c:v>365.18</c:v>
                </c:pt>
                <c:pt idx="2">
                  <c:v>376.1</c:v>
                </c:pt>
                <c:pt idx="3">
                  <c:v>385.71</c:v>
                </c:pt>
                <c:pt idx="4">
                  <c:v>406.81</c:v>
                </c:pt>
              </c:numCache>
            </c:numRef>
          </c:val>
          <c:extLst>
            <c:ext xmlns:c16="http://schemas.microsoft.com/office/drawing/2014/chart" uri="{C3380CC4-5D6E-409C-BE32-E72D297353CC}">
              <c16:uniqueId val="{00000000-F5F0-4042-AB20-966CFE995927}"/>
            </c:ext>
          </c:extLst>
        </c:ser>
        <c:dLbls>
          <c:showLegendKey val="0"/>
          <c:showVal val="0"/>
          <c:showCatName val="0"/>
          <c:showSerName val="0"/>
          <c:showPercent val="0"/>
          <c:showBubbleSize val="0"/>
        </c:dLbls>
        <c:gapWidth val="150"/>
        <c:axId val="98415360"/>
        <c:axId val="984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extLst>
            <c:ext xmlns:c16="http://schemas.microsoft.com/office/drawing/2014/chart" uri="{C3380CC4-5D6E-409C-BE32-E72D297353CC}">
              <c16:uniqueId val="{00000001-F5F0-4042-AB20-966CFE995927}"/>
            </c:ext>
          </c:extLst>
        </c:ser>
        <c:dLbls>
          <c:showLegendKey val="0"/>
          <c:showVal val="0"/>
          <c:showCatName val="0"/>
          <c:showSerName val="0"/>
          <c:showPercent val="0"/>
          <c:showBubbleSize val="0"/>
        </c:dLbls>
        <c:marker val="1"/>
        <c:smooth val="0"/>
        <c:axId val="98415360"/>
        <c:axId val="98417280"/>
      </c:lineChart>
      <c:dateAx>
        <c:axId val="98415360"/>
        <c:scaling>
          <c:orientation val="minMax"/>
        </c:scaling>
        <c:delete val="1"/>
        <c:axPos val="b"/>
        <c:numFmt formatCode="ge" sourceLinked="1"/>
        <c:majorTickMark val="none"/>
        <c:minorTickMark val="none"/>
        <c:tickLblPos val="none"/>
        <c:crossAx val="98417280"/>
        <c:crosses val="autoZero"/>
        <c:auto val="1"/>
        <c:lblOffset val="100"/>
        <c:baseTimeUnit val="years"/>
      </c:dateAx>
      <c:valAx>
        <c:axId val="984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成田市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121</v>
      </c>
      <c r="AE8" s="73"/>
      <c r="AF8" s="73"/>
      <c r="AG8" s="73"/>
      <c r="AH8" s="73"/>
      <c r="AI8" s="73"/>
      <c r="AJ8" s="73"/>
      <c r="AK8" s="4"/>
      <c r="AL8" s="67">
        <f>データ!S6</f>
        <v>132334</v>
      </c>
      <c r="AM8" s="67"/>
      <c r="AN8" s="67"/>
      <c r="AO8" s="67"/>
      <c r="AP8" s="67"/>
      <c r="AQ8" s="67"/>
      <c r="AR8" s="67"/>
      <c r="AS8" s="67"/>
      <c r="AT8" s="66">
        <f>データ!T6</f>
        <v>213.84</v>
      </c>
      <c r="AU8" s="66"/>
      <c r="AV8" s="66"/>
      <c r="AW8" s="66"/>
      <c r="AX8" s="66"/>
      <c r="AY8" s="66"/>
      <c r="AZ8" s="66"/>
      <c r="BA8" s="66"/>
      <c r="BB8" s="66">
        <f>データ!U6</f>
        <v>618.85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2.1</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2787</v>
      </c>
      <c r="AM10" s="67"/>
      <c r="AN10" s="67"/>
      <c r="AO10" s="67"/>
      <c r="AP10" s="67"/>
      <c r="AQ10" s="67"/>
      <c r="AR10" s="67"/>
      <c r="AS10" s="67"/>
      <c r="AT10" s="66">
        <f>データ!W6</f>
        <v>1.72</v>
      </c>
      <c r="AU10" s="66"/>
      <c r="AV10" s="66"/>
      <c r="AW10" s="66"/>
      <c r="AX10" s="66"/>
      <c r="AY10" s="66"/>
      <c r="AZ10" s="66"/>
      <c r="BA10" s="66"/>
      <c r="BB10" s="66">
        <f>データ!X6</f>
        <v>1620.35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122114</v>
      </c>
      <c r="D6" s="33">
        <f t="shared" si="3"/>
        <v>47</v>
      </c>
      <c r="E6" s="33">
        <f t="shared" si="3"/>
        <v>17</v>
      </c>
      <c r="F6" s="33">
        <f t="shared" si="3"/>
        <v>5</v>
      </c>
      <c r="G6" s="33">
        <f t="shared" si="3"/>
        <v>0</v>
      </c>
      <c r="H6" s="33" t="str">
        <f t="shared" si="3"/>
        <v>千葉県　成田市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2.1</v>
      </c>
      <c r="Q6" s="34">
        <f t="shared" si="3"/>
        <v>100</v>
      </c>
      <c r="R6" s="34">
        <f t="shared" si="3"/>
        <v>3780</v>
      </c>
      <c r="S6" s="34">
        <f t="shared" si="3"/>
        <v>132334</v>
      </c>
      <c r="T6" s="34">
        <f t="shared" si="3"/>
        <v>213.84</v>
      </c>
      <c r="U6" s="34">
        <f t="shared" si="3"/>
        <v>618.85</v>
      </c>
      <c r="V6" s="34">
        <f t="shared" si="3"/>
        <v>2787</v>
      </c>
      <c r="W6" s="34">
        <f t="shared" si="3"/>
        <v>1.72</v>
      </c>
      <c r="X6" s="34">
        <f t="shared" si="3"/>
        <v>1620.35</v>
      </c>
      <c r="Y6" s="35">
        <f>IF(Y7="",NA(),Y7)</f>
        <v>57.49</v>
      </c>
      <c r="Z6" s="35">
        <f t="shared" ref="Z6:AH6" si="4">IF(Z7="",NA(),Z7)</f>
        <v>61.38</v>
      </c>
      <c r="AA6" s="35">
        <f t="shared" si="4"/>
        <v>61.91</v>
      </c>
      <c r="AB6" s="35">
        <f t="shared" si="4"/>
        <v>61.91</v>
      </c>
      <c r="AC6" s="35">
        <f t="shared" si="4"/>
        <v>60.16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2168.06</v>
      </c>
      <c r="BG6" s="35">
        <f t="shared" ref="BG6:BO6" si="7">IF(BG7="",NA(),BG7)</f>
        <v>1837.57</v>
      </c>
      <c r="BH6" s="35">
        <f t="shared" si="7"/>
        <v>1678.1</v>
      </c>
      <c r="BI6" s="35">
        <f t="shared" si="7"/>
        <v>4018.86</v>
      </c>
      <c r="BJ6" s="34">
        <f t="shared" si="7"/>
        <v>0</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33.4</v>
      </c>
      <c r="BR6" s="35">
        <f t="shared" ref="BR6:BZ6" si="8">IF(BR7="",NA(),BR7)</f>
        <v>33.96</v>
      </c>
      <c r="BS6" s="35">
        <f t="shared" si="8"/>
        <v>34.61</v>
      </c>
      <c r="BT6" s="35">
        <f t="shared" si="8"/>
        <v>34.76</v>
      </c>
      <c r="BU6" s="35">
        <f t="shared" si="8"/>
        <v>33.200000000000003</v>
      </c>
      <c r="BV6" s="35">
        <f t="shared" si="8"/>
        <v>42.48</v>
      </c>
      <c r="BW6" s="35">
        <f t="shared" si="8"/>
        <v>41.04</v>
      </c>
      <c r="BX6" s="35">
        <f t="shared" si="8"/>
        <v>50.82</v>
      </c>
      <c r="BY6" s="35">
        <f t="shared" si="8"/>
        <v>52.19</v>
      </c>
      <c r="BZ6" s="35">
        <f t="shared" si="8"/>
        <v>55.32</v>
      </c>
      <c r="CA6" s="34" t="str">
        <f>IF(CA7="","",IF(CA7="-","【-】","【"&amp;SUBSTITUTE(TEXT(CA7,"#,##0.00"),"-","△")&amp;"】"))</f>
        <v>【55.73】</v>
      </c>
      <c r="CB6" s="35">
        <f>IF(CB7="",NA(),CB7)</f>
        <v>399.28</v>
      </c>
      <c r="CC6" s="35">
        <f t="shared" ref="CC6:CK6" si="9">IF(CC7="",NA(),CC7)</f>
        <v>365.18</v>
      </c>
      <c r="CD6" s="35">
        <f t="shared" si="9"/>
        <v>376.1</v>
      </c>
      <c r="CE6" s="35">
        <f t="shared" si="9"/>
        <v>385.71</v>
      </c>
      <c r="CF6" s="35">
        <f t="shared" si="9"/>
        <v>406.81</v>
      </c>
      <c r="CG6" s="35">
        <f t="shared" si="9"/>
        <v>343.8</v>
      </c>
      <c r="CH6" s="35">
        <f t="shared" si="9"/>
        <v>357.08</v>
      </c>
      <c r="CI6" s="35">
        <f t="shared" si="9"/>
        <v>300.52</v>
      </c>
      <c r="CJ6" s="35">
        <f t="shared" si="9"/>
        <v>296.14</v>
      </c>
      <c r="CK6" s="35">
        <f t="shared" si="9"/>
        <v>283.17</v>
      </c>
      <c r="CL6" s="34" t="str">
        <f>IF(CL7="","",IF(CL7="-","【-】","【"&amp;SUBSTITUTE(TEXT(CL7,"#,##0.00"),"-","△")&amp;"】"))</f>
        <v>【276.78】</v>
      </c>
      <c r="CM6" s="35">
        <f>IF(CM7="",NA(),CM7)</f>
        <v>50.4</v>
      </c>
      <c r="CN6" s="35">
        <f t="shared" ref="CN6:CV6" si="10">IF(CN7="",NA(),CN7)</f>
        <v>51.36</v>
      </c>
      <c r="CO6" s="35">
        <f t="shared" si="10"/>
        <v>50.62</v>
      </c>
      <c r="CP6" s="35">
        <f t="shared" si="10"/>
        <v>49.6</v>
      </c>
      <c r="CQ6" s="35">
        <f t="shared" si="10"/>
        <v>50.62</v>
      </c>
      <c r="CR6" s="35">
        <f t="shared" si="10"/>
        <v>46.06</v>
      </c>
      <c r="CS6" s="35">
        <f t="shared" si="10"/>
        <v>45.95</v>
      </c>
      <c r="CT6" s="35">
        <f t="shared" si="10"/>
        <v>53.24</v>
      </c>
      <c r="CU6" s="35">
        <f t="shared" si="10"/>
        <v>52.31</v>
      </c>
      <c r="CV6" s="35">
        <f t="shared" si="10"/>
        <v>60.65</v>
      </c>
      <c r="CW6" s="34" t="str">
        <f>IF(CW7="","",IF(CW7="-","【-】","【"&amp;SUBSTITUTE(TEXT(CW7,"#,##0.00"),"-","△")&amp;"】"))</f>
        <v>【59.15】</v>
      </c>
      <c r="CX6" s="35">
        <f>IF(CX7="",NA(),CX7)</f>
        <v>62.28</v>
      </c>
      <c r="CY6" s="35">
        <f t="shared" ref="CY6:DG6" si="11">IF(CY7="",NA(),CY7)</f>
        <v>62.33</v>
      </c>
      <c r="CZ6" s="35">
        <f t="shared" si="11"/>
        <v>63.88</v>
      </c>
      <c r="DA6" s="35">
        <f t="shared" si="11"/>
        <v>64.28</v>
      </c>
      <c r="DB6" s="35">
        <f t="shared" si="11"/>
        <v>64.59</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122114</v>
      </c>
      <c r="D7" s="37">
        <v>47</v>
      </c>
      <c r="E7" s="37">
        <v>17</v>
      </c>
      <c r="F7" s="37">
        <v>5</v>
      </c>
      <c r="G7" s="37">
        <v>0</v>
      </c>
      <c r="H7" s="37" t="s">
        <v>109</v>
      </c>
      <c r="I7" s="37" t="s">
        <v>110</v>
      </c>
      <c r="J7" s="37" t="s">
        <v>111</v>
      </c>
      <c r="K7" s="37" t="s">
        <v>112</v>
      </c>
      <c r="L7" s="37" t="s">
        <v>113</v>
      </c>
      <c r="M7" s="37"/>
      <c r="N7" s="38" t="s">
        <v>114</v>
      </c>
      <c r="O7" s="38" t="s">
        <v>115</v>
      </c>
      <c r="P7" s="38">
        <v>2.1</v>
      </c>
      <c r="Q7" s="38">
        <v>100</v>
      </c>
      <c r="R7" s="38">
        <v>3780</v>
      </c>
      <c r="S7" s="38">
        <v>132334</v>
      </c>
      <c r="T7" s="38">
        <v>213.84</v>
      </c>
      <c r="U7" s="38">
        <v>618.85</v>
      </c>
      <c r="V7" s="38">
        <v>2787</v>
      </c>
      <c r="W7" s="38">
        <v>1.72</v>
      </c>
      <c r="X7" s="38">
        <v>1620.35</v>
      </c>
      <c r="Y7" s="38">
        <v>57.49</v>
      </c>
      <c r="Z7" s="38">
        <v>61.38</v>
      </c>
      <c r="AA7" s="38">
        <v>61.91</v>
      </c>
      <c r="AB7" s="38">
        <v>61.91</v>
      </c>
      <c r="AC7" s="38">
        <v>60.16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2168.06</v>
      </c>
      <c r="BG7" s="38">
        <v>1837.57</v>
      </c>
      <c r="BH7" s="38">
        <v>1678.1</v>
      </c>
      <c r="BI7" s="38">
        <v>4018.86</v>
      </c>
      <c r="BJ7" s="38">
        <v>0</v>
      </c>
      <c r="BK7" s="38">
        <v>1144.05</v>
      </c>
      <c r="BL7" s="38">
        <v>1117.1099999999999</v>
      </c>
      <c r="BM7" s="38">
        <v>1044.8</v>
      </c>
      <c r="BN7" s="38">
        <v>1081.8</v>
      </c>
      <c r="BO7" s="38">
        <v>974.93</v>
      </c>
      <c r="BP7" s="38">
        <v>914.53</v>
      </c>
      <c r="BQ7" s="38">
        <v>33.4</v>
      </c>
      <c r="BR7" s="38">
        <v>33.96</v>
      </c>
      <c r="BS7" s="38">
        <v>34.61</v>
      </c>
      <c r="BT7" s="38">
        <v>34.76</v>
      </c>
      <c r="BU7" s="38">
        <v>33.200000000000003</v>
      </c>
      <c r="BV7" s="38">
        <v>42.48</v>
      </c>
      <c r="BW7" s="38">
        <v>41.04</v>
      </c>
      <c r="BX7" s="38">
        <v>50.82</v>
      </c>
      <c r="BY7" s="38">
        <v>52.19</v>
      </c>
      <c r="BZ7" s="38">
        <v>55.32</v>
      </c>
      <c r="CA7" s="38">
        <v>55.73</v>
      </c>
      <c r="CB7" s="38">
        <v>399.28</v>
      </c>
      <c r="CC7" s="38">
        <v>365.18</v>
      </c>
      <c r="CD7" s="38">
        <v>376.1</v>
      </c>
      <c r="CE7" s="38">
        <v>385.71</v>
      </c>
      <c r="CF7" s="38">
        <v>406.81</v>
      </c>
      <c r="CG7" s="38">
        <v>343.8</v>
      </c>
      <c r="CH7" s="38">
        <v>357.08</v>
      </c>
      <c r="CI7" s="38">
        <v>300.52</v>
      </c>
      <c r="CJ7" s="38">
        <v>296.14</v>
      </c>
      <c r="CK7" s="38">
        <v>283.17</v>
      </c>
      <c r="CL7" s="38">
        <v>276.77999999999997</v>
      </c>
      <c r="CM7" s="38">
        <v>50.4</v>
      </c>
      <c r="CN7" s="38">
        <v>51.36</v>
      </c>
      <c r="CO7" s="38">
        <v>50.62</v>
      </c>
      <c r="CP7" s="38">
        <v>49.6</v>
      </c>
      <c r="CQ7" s="38">
        <v>50.62</v>
      </c>
      <c r="CR7" s="38">
        <v>46.06</v>
      </c>
      <c r="CS7" s="38">
        <v>45.95</v>
      </c>
      <c r="CT7" s="38">
        <v>53.24</v>
      </c>
      <c r="CU7" s="38">
        <v>52.31</v>
      </c>
      <c r="CV7" s="38">
        <v>60.65</v>
      </c>
      <c r="CW7" s="38">
        <v>59.15</v>
      </c>
      <c r="CX7" s="38">
        <v>62.28</v>
      </c>
      <c r="CY7" s="38">
        <v>62.33</v>
      </c>
      <c r="CZ7" s="38">
        <v>63.88</v>
      </c>
      <c r="DA7" s="38">
        <v>64.28</v>
      </c>
      <c r="DB7" s="38">
        <v>64.59</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2018-02-08T06:49:27Z</cp:lastPrinted>
  <dcterms:created xsi:type="dcterms:W3CDTF">2017-12-25T02:27:32Z</dcterms:created>
  <dcterms:modified xsi:type="dcterms:W3CDTF">2018-02-08T06:50:03Z</dcterms:modified>
</cp:coreProperties>
</file>