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160" yWindow="-15" windowWidth="10275" windowHeight="8100"/>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AL10" i="4" s="1"/>
  <c r="U6" i="5"/>
  <c r="T6" i="5"/>
  <c r="AT8" i="4" s="1"/>
  <c r="S6" i="5"/>
  <c r="AL8" i="4" s="1"/>
  <c r="R6" i="5"/>
  <c r="AD10" i="4" s="1"/>
  <c r="Q6" i="5"/>
  <c r="P6" i="5"/>
  <c r="P10" i="4" s="1"/>
  <c r="O6" i="5"/>
  <c r="I10" i="4" s="1"/>
  <c r="N6" i="5"/>
  <c r="B10" i="4" s="1"/>
  <c r="M6" i="5"/>
  <c r="L6" i="5"/>
  <c r="K6" i="5"/>
  <c r="J6" i="5"/>
  <c r="I8" i="4" s="1"/>
  <c r="I6" i="5"/>
  <c r="H6" i="5"/>
  <c r="G6" i="5"/>
  <c r="F6" i="5"/>
  <c r="E6" i="5"/>
  <c r="D6" i="5"/>
  <c r="C6" i="5"/>
  <c r="B6" i="5"/>
  <c r="E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E86" i="4"/>
  <c r="W10" i="4"/>
  <c r="BB8" i="4"/>
  <c r="W8" i="4"/>
  <c r="P8" i="4"/>
  <c r="B8" i="4"/>
  <c r="B6" i="4"/>
  <c r="B10" i="5" l="1"/>
  <c r="F10" i="5"/>
  <c r="C10" i="5"/>
  <c r="D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<sst xmlns="http://schemas.openxmlformats.org/spreadsheetml/2006/main" count="240" uniqueCount="126">
  <si>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</si>
  <si>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</si>
  <si>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</si>
  <si>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</si>
  <si>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</si>
  <si>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</si>
  <si>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</si>
  <si>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</si>
  <si>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</si>
  <si>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</si>
  <si>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</si>
  <si>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</si>
  <si>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</si>
  <si>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</si>
  <si>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</si>
  <si>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</si>
  <si>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</si>
  <si>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</si>
  <si>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</si>
  <si>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</si>
  <si>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</si>
  <si>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</si>
  <si>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</si>
  <si>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</si>
  <si>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</si>
  <si>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</si>
  <si>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</si>
  <si>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</si>
  <si>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</si>
  <si>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</si>
  <si>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</si>
  <si>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</si>
  <si>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</si>
  <si>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</si>
  <si>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</si>
  <si>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</si>
  <si>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</si>
  <si>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</si>
  <si>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</si>
  <si>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</si>
  <si>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</si>
  <si>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</si>
  <si>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</si>
  <si>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</si>
  <si>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</si>
  <si>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</si>
  <si>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</si>
  <si>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</si>
  <si>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</si>
  <si>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</si>
  <si>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</si>
  <si>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</si>
  <si>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</si>
  <si>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</si>
  <si>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</si>
  <si>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</si>
  <si>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</si>
  <si>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</si>
  <si>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</si>
  <si>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</si>
  <si>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</si>
  <si>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</si>
  <si>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</si>
  <si>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</si>
  <si>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</si>
  <si>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</si>
  <si>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</si>
  <si>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</si>
  <si>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</si>
  <si>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</si>
  <si>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</si>
  <si>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</si>
  <si>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</si>
  <si>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</si>
  <si>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</si>
  <si>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</si>
  <si>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</si>
  <si>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</si>
  <si>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</si>
  <si>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</si>
  <si>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</si>
  <si>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</si>
  <si>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</si>
  <si>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</si>
  <si>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</si>
  <si>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</si>
  <si>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</si>
  <si>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</si>
  <si>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</si>
  <si>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</si>
  <si>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</si>
  <si>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</si>
  <si>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</si>
  <si>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</si>
  <si>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</si>
  <si>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</si>
  <si>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</si>
  <si>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</si>
  <si>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</si>
  <si>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</si>
  <si>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</si>
  <si>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</si>
  <si>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</si>
  <si>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</si>
  <si>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</si>
  <si>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</si>
  <si>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</si>
  <si>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</si>
  <si>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</si>
  <si>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</si>
  <si>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習志野市</t>
  </si>
  <si>
    <t>法非適用</t>
  </si>
  <si>
    <t>下水道事業</t>
  </si>
  <si>
    <t>公共下水道</t>
  </si>
  <si>
    <t>Aa</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</si>
  <si>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</si>
  <si>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</si>
  <si>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</si>
  <si>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</si>
  <si>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</si>
  <si>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</si>
  <si>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</si>
  <si>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公共下水道管の未普及対策に力を注いできましたが、布設後３０年以上経過した管路が、全体の約４０％を占めるなど、老朽化は確実に進んできています。
今後は、予防保全的な施設の管理を行うとともに、下水道ストックマネジメント計画を策定し、計画的な更生や改築を進めていきます。</t>
    <rPh sb="75" eb="77">
      <t>ヨボウ</t>
    </rPh>
    <rPh sb="77" eb="80">
      <t>ホゼンテキ</t>
    </rPh>
    <rPh sb="81" eb="83">
      <t>シセツ</t>
    </rPh>
    <rPh sb="84" eb="86">
      <t>カンリ</t>
    </rPh>
    <rPh sb="87" eb="88">
      <t>オコナ</t>
    </rPh>
    <rPh sb="94" eb="97">
      <t>ゲスイドウ</t>
    </rPh>
    <rPh sb="107" eb="109">
      <t>ケイカク</t>
    </rPh>
    <rPh sb="110" eb="112">
      <t>サクテイ</t>
    </rPh>
    <phoneticPr fontId="4"/>
  </si>
  <si>
    <t>経営指標については、今のところ全国や類似団体を比べても平均的な数値であります。しかし、管路や処理場、ポンプ場の老朽化が進んでいる状況から、施設の計画的な更生・改築が求められます。また、将来の施設更新を見据えた適正な使用料算定も必要となります。</t>
    <rPh sb="92" eb="94">
      <t>ショウライ</t>
    </rPh>
    <rPh sb="95" eb="97">
      <t>シセツ</t>
    </rPh>
    <rPh sb="97" eb="99">
      <t>コウシン</t>
    </rPh>
    <rPh sb="100" eb="102">
      <t>ミス</t>
    </rPh>
    <phoneticPr fontId="4"/>
  </si>
  <si>
    <t>①収益的収支比率について、H26に使用料改定を実施するなど、経営改善に向けた取組みが成果を上げています。なお、H27から総務省通知により雨水処理元金償還金に対する繰入金を営業収益から資本的収入に振り替えたため、相対的に低くなりました。
④企業債残高対事業規模比率について、債務残高削減のため、今後も債務の償還を積極的に進めていきます。
⑤経費回収率について、津田沼浄化センターの運営費が年々増加していることから、相対的に低くなってきています。H25は下水道事業債の繰上償還を実施した影響で一時的に低くなっています。H26には使用料改定を実施したことから、増加に転じました。
⑥汚水処理原価について、本市の約半分の地域は合流管で整備していることから、比較的不明水も多くなる関係上、類似団体や全国平均に比べて高い数値となっています。
⑦施設利用率について、本市の処理場以外にも接続している地域があることから、類似団体よりも高く、また100％を超えています。
⑧水洗化率については、高い数値で推移しております。今後も水洗普及を促進していきます。</t>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</si>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</sst>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18" fillId="0" borderId="6" xfId="1" applyFont="1" applyBorder="1" applyAlignment="1" applyProtection="1">
      <alignment horizontal="left" vertical="top" wrapText="1"/>
      <protection locked="0"/>
    </xf>
    <xf numFmtId="0" fontId="18" fillId="0" borderId="0" xfId="1" applyFont="1" applyBorder="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1"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formatCode="#,##0.00;&quot;△&quot;#,##0.00;&quot;-&quot;">
                  <c:v>0.22</c:v>
                </c:pt>
                <c:pt idx="1">
                  <c:v>0</c:v>
                </c:pt>
                <c:pt idx="2">
                  <c:v>0</c:v>
                </c:pt>
                <c:pt idx="3" formatCode="#,##0.00;&quot;△&quot;#,##0.00;&quot;-&quot;">
                  <c:v>0.01</c:v>
                </c:pt>
                <c:pt idx="4">
                  <c:v>0</c:v>
                </c:pt>
              </c:numCache>
            </c:numRef>
          </c:val>
          <c:extLst>
            <c:ext xmlns:c16="http://schemas.microsoft.com/office/drawing/2014/chart" uri="{C3380CC4-5D6E-409C-BE32-E72D297353CC}">
              <c16:uniqueId val="{00000000-2079-411B-8EEC-DF6CE22BD177}"/>
            </c:ext>
          </c:extLst>
        </c:ser>
        <c:dLbls>
          <c:showLegendKey val="0"/>
          <c:showVal val="0"/>
          <c:showCatName val="0"/>
          <c:showSerName val="0"/>
          <c:showPercent val="0"/>
          <c:showBubbleSize val="0"/>
        </c:dLbls>
        <c:gapWidth val="150"/>
        <c:axId val="63562880"/>
        <c:axId val="6356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0.11</c:v>
                </c:pt>
                <c:pt idx="2">
                  <c:v>0.22</c:v>
                </c:pt>
                <c:pt idx="3">
                  <c:v>0.13</c:v>
                </c:pt>
                <c:pt idx="4">
                  <c:v>0.16</c:v>
                </c:pt>
              </c:numCache>
            </c:numRef>
          </c:val>
          <c:smooth val="0"/>
          <c:extLst>
            <c:ext xmlns:c16="http://schemas.microsoft.com/office/drawing/2014/chart" uri="{C3380CC4-5D6E-409C-BE32-E72D297353CC}">
              <c16:uniqueId val="{00000001-2079-411B-8EEC-DF6CE22BD177}"/>
            </c:ext>
          </c:extLst>
        </c:ser>
        <c:dLbls>
          <c:showLegendKey val="0"/>
          <c:showVal val="0"/>
          <c:showCatName val="0"/>
          <c:showSerName val="0"/>
          <c:showPercent val="0"/>
          <c:showBubbleSize val="0"/>
        </c:dLbls>
        <c:marker val="1"/>
        <c:smooth val="0"/>
        <c:axId val="63562880"/>
        <c:axId val="63564800"/>
      </c:lineChart>
      <c:dateAx>
        <c:axId val="63562880"/>
        <c:scaling>
          <c:orientation val="minMax"/>
        </c:scaling>
        <c:delete val="1"/>
        <c:axPos val="b"/>
        <c:numFmt formatCode="ge" sourceLinked="1"/>
        <c:majorTickMark val="none"/>
        <c:minorTickMark val="none"/>
        <c:tickLblPos val="none"/>
        <c:crossAx val="63564800"/>
        <c:crosses val="autoZero"/>
        <c:auto val="1"/>
        <c:lblOffset val="100"/>
        <c:baseTimeUnit val="years"/>
      </c:dateAx>
      <c:valAx>
        <c:axId val="6356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56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73.59</c:v>
                </c:pt>
                <c:pt idx="1">
                  <c:v>74.95</c:v>
                </c:pt>
                <c:pt idx="2">
                  <c:v>93.27</c:v>
                </c:pt>
                <c:pt idx="3">
                  <c:v>70.28</c:v>
                </c:pt>
                <c:pt idx="4">
                  <c:v>68.64</c:v>
                </c:pt>
              </c:numCache>
            </c:numRef>
          </c:val>
          <c:extLst>
            <c:ext xmlns:c16="http://schemas.microsoft.com/office/drawing/2014/chart" uri="{C3380CC4-5D6E-409C-BE32-E72D297353CC}">
              <c16:uniqueId val="{00000000-74A8-4221-8592-2A7284BA5F21}"/>
            </c:ext>
          </c:extLst>
        </c:ser>
        <c:dLbls>
          <c:showLegendKey val="0"/>
          <c:showVal val="0"/>
          <c:showCatName val="0"/>
          <c:showSerName val="0"/>
          <c:showPercent val="0"/>
          <c:showBubbleSize val="0"/>
        </c:dLbls>
        <c:gapWidth val="150"/>
        <c:axId val="63603456"/>
        <c:axId val="63605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A8-4221-8592-2A7284BA5F21}"/>
            </c:ext>
          </c:extLst>
        </c:ser>
        <c:dLbls>
          <c:showLegendKey val="0"/>
          <c:showVal val="0"/>
          <c:showCatName val="0"/>
          <c:showSerName val="0"/>
          <c:showPercent val="0"/>
          <c:showBubbleSize val="0"/>
        </c:dLbls>
        <c:marker val="1"/>
        <c:smooth val="0"/>
        <c:axId val="63603456"/>
        <c:axId val="63605376"/>
      </c:lineChart>
      <c:dateAx>
        <c:axId val="63603456"/>
        <c:scaling>
          <c:orientation val="minMax"/>
        </c:scaling>
        <c:delete val="1"/>
        <c:axPos val="b"/>
        <c:numFmt formatCode="ge" sourceLinked="1"/>
        <c:majorTickMark val="none"/>
        <c:minorTickMark val="none"/>
        <c:tickLblPos val="none"/>
        <c:crossAx val="63605376"/>
        <c:crosses val="autoZero"/>
        <c:auto val="1"/>
        <c:lblOffset val="100"/>
        <c:baseTimeUnit val="years"/>
      </c:dateAx>
      <c:valAx>
        <c:axId val="63605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6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2F5-4A9E-8C88-454AFB761AA2}"/>
            </c:ext>
          </c:extLst>
        </c:ser>
        <c:dLbls>
          <c:showLegendKey val="0"/>
          <c:showVal val="0"/>
          <c:showCatName val="0"/>
          <c:showSerName val="0"/>
          <c:showPercent val="0"/>
          <c:showBubbleSize val="0"/>
        </c:dLbls>
        <c:gapWidth val="150"/>
        <c:axId val="63631744"/>
        <c:axId val="63633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2F5-4A9E-8C88-454AFB761AA2}"/>
            </c:ext>
          </c:extLst>
        </c:ser>
        <c:dLbls>
          <c:showLegendKey val="0"/>
          <c:showVal val="0"/>
          <c:showCatName val="0"/>
          <c:showSerName val="0"/>
          <c:showPercent val="0"/>
          <c:showBubbleSize val="0"/>
        </c:dLbls>
        <c:marker val="1"/>
        <c:smooth val="0"/>
        <c:axId val="63631744"/>
        <c:axId val="63633664"/>
      </c:lineChart>
      <c:dateAx>
        <c:axId val="63631744"/>
        <c:scaling>
          <c:orientation val="minMax"/>
        </c:scaling>
        <c:delete val="1"/>
        <c:axPos val="b"/>
        <c:numFmt formatCode="ge" sourceLinked="1"/>
        <c:majorTickMark val="none"/>
        <c:minorTickMark val="none"/>
        <c:tickLblPos val="none"/>
        <c:crossAx val="63633664"/>
        <c:crosses val="autoZero"/>
        <c:auto val="1"/>
        <c:lblOffset val="100"/>
        <c:baseTimeUnit val="years"/>
      </c:dateAx>
      <c:valAx>
        <c:axId val="6363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631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18B-48BD-B922-DA90651B0AEC}"/>
            </c:ext>
          </c:extLst>
        </c:ser>
        <c:dLbls>
          <c:showLegendKey val="0"/>
          <c:showVal val="0"/>
          <c:showCatName val="0"/>
          <c:showSerName val="0"/>
          <c:showPercent val="0"/>
          <c:showBubbleSize val="0"/>
        </c:dLbls>
        <c:gapWidth val="150"/>
        <c:axId val="76210176"/>
        <c:axId val="7621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18B-48BD-B922-DA90651B0AEC}"/>
            </c:ext>
          </c:extLst>
        </c:ser>
        <c:dLbls>
          <c:showLegendKey val="0"/>
          <c:showVal val="0"/>
          <c:showCatName val="0"/>
          <c:showSerName val="0"/>
          <c:showPercent val="0"/>
          <c:showBubbleSize val="0"/>
        </c:dLbls>
        <c:marker val="1"/>
        <c:smooth val="0"/>
        <c:axId val="76210176"/>
        <c:axId val="76212096"/>
      </c:lineChart>
      <c:dateAx>
        <c:axId val="76210176"/>
        <c:scaling>
          <c:orientation val="minMax"/>
        </c:scaling>
        <c:delete val="1"/>
        <c:axPos val="b"/>
        <c:numFmt formatCode="ge" sourceLinked="1"/>
        <c:majorTickMark val="none"/>
        <c:minorTickMark val="none"/>
        <c:tickLblPos val="none"/>
        <c:crossAx val="76212096"/>
        <c:crosses val="autoZero"/>
        <c:auto val="1"/>
        <c:lblOffset val="100"/>
        <c:baseTimeUnit val="years"/>
      </c:dateAx>
      <c:valAx>
        <c:axId val="7621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210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5CB-4A63-9E46-C57F7247CBAE}"/>
            </c:ext>
          </c:extLst>
        </c:ser>
        <c:dLbls>
          <c:showLegendKey val="0"/>
          <c:showVal val="0"/>
          <c:showCatName val="0"/>
          <c:showSerName val="0"/>
          <c:showPercent val="0"/>
          <c:showBubbleSize val="0"/>
        </c:dLbls>
        <c:gapWidth val="150"/>
        <c:axId val="76244480"/>
        <c:axId val="7624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5CB-4A63-9E46-C57F7247CBAE}"/>
            </c:ext>
          </c:extLst>
        </c:ser>
        <c:dLbls>
          <c:showLegendKey val="0"/>
          <c:showVal val="0"/>
          <c:showCatName val="0"/>
          <c:showSerName val="0"/>
          <c:showPercent val="0"/>
          <c:showBubbleSize val="0"/>
        </c:dLbls>
        <c:marker val="1"/>
        <c:smooth val="0"/>
        <c:axId val="76244480"/>
        <c:axId val="76246400"/>
      </c:lineChart>
      <c:dateAx>
        <c:axId val="76244480"/>
        <c:scaling>
          <c:orientation val="minMax"/>
        </c:scaling>
        <c:delete val="1"/>
        <c:axPos val="b"/>
        <c:numFmt formatCode="ge" sourceLinked="1"/>
        <c:majorTickMark val="none"/>
        <c:minorTickMark val="none"/>
        <c:tickLblPos val="none"/>
        <c:crossAx val="76246400"/>
        <c:crosses val="autoZero"/>
        <c:auto val="1"/>
        <c:lblOffset val="100"/>
        <c:baseTimeUnit val="years"/>
      </c:dateAx>
      <c:valAx>
        <c:axId val="7624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24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B8C-487E-B9DB-5C1816E9229E}"/>
            </c:ext>
          </c:extLst>
        </c:ser>
        <c:dLbls>
          <c:showLegendKey val="0"/>
          <c:showVal val="0"/>
          <c:showCatName val="0"/>
          <c:showSerName val="0"/>
          <c:showPercent val="0"/>
          <c:showBubbleSize val="0"/>
        </c:dLbls>
        <c:gapWidth val="150"/>
        <c:axId val="76277248"/>
        <c:axId val="76279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B8C-487E-B9DB-5C1816E9229E}"/>
            </c:ext>
          </c:extLst>
        </c:ser>
        <c:dLbls>
          <c:showLegendKey val="0"/>
          <c:showVal val="0"/>
          <c:showCatName val="0"/>
          <c:showSerName val="0"/>
          <c:showPercent val="0"/>
          <c:showBubbleSize val="0"/>
        </c:dLbls>
        <c:marker val="1"/>
        <c:smooth val="0"/>
        <c:axId val="76277248"/>
        <c:axId val="76279168"/>
      </c:lineChart>
      <c:dateAx>
        <c:axId val="76277248"/>
        <c:scaling>
          <c:orientation val="minMax"/>
        </c:scaling>
        <c:delete val="1"/>
        <c:axPos val="b"/>
        <c:numFmt formatCode="ge" sourceLinked="1"/>
        <c:majorTickMark val="none"/>
        <c:minorTickMark val="none"/>
        <c:tickLblPos val="none"/>
        <c:crossAx val="76279168"/>
        <c:crosses val="autoZero"/>
        <c:auto val="1"/>
        <c:lblOffset val="100"/>
        <c:baseTimeUnit val="years"/>
      </c:dateAx>
      <c:valAx>
        <c:axId val="76279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27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752.81</c:v>
                </c:pt>
                <c:pt idx="1">
                  <c:v>746.34</c:v>
                </c:pt>
                <c:pt idx="2">
                  <c:v>663.66</c:v>
                </c:pt>
                <c:pt idx="3">
                  <c:v>623.4</c:v>
                </c:pt>
                <c:pt idx="4">
                  <c:v>589.99</c:v>
                </c:pt>
              </c:numCache>
            </c:numRef>
          </c:val>
          <c:extLst>
            <c:ext xmlns:c16="http://schemas.microsoft.com/office/drawing/2014/chart" uri="{C3380CC4-5D6E-409C-BE32-E72D297353CC}">
              <c16:uniqueId val="{00000000-EEE0-43A7-9300-D311B4AE149F}"/>
            </c:ext>
          </c:extLst>
        </c:ser>
        <c:dLbls>
          <c:showLegendKey val="0"/>
          <c:showVal val="0"/>
          <c:showCatName val="0"/>
          <c:showSerName val="0"/>
          <c:showPercent val="0"/>
          <c:showBubbleSize val="0"/>
        </c:dLbls>
        <c:gapWidth val="150"/>
        <c:axId val="76313728"/>
        <c:axId val="7631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705.53</c:v>
                </c:pt>
                <c:pt idx="1">
                  <c:v>685.64</c:v>
                </c:pt>
                <c:pt idx="2">
                  <c:v>665.11</c:v>
                </c:pt>
                <c:pt idx="3">
                  <c:v>642.57000000000005</c:v>
                </c:pt>
                <c:pt idx="4">
                  <c:v>599.92999999999995</c:v>
                </c:pt>
              </c:numCache>
            </c:numRef>
          </c:val>
          <c:smooth val="0"/>
          <c:extLst>
            <c:ext xmlns:c16="http://schemas.microsoft.com/office/drawing/2014/chart" uri="{C3380CC4-5D6E-409C-BE32-E72D297353CC}">
              <c16:uniqueId val="{00000001-EEE0-43A7-9300-D311B4AE149F}"/>
            </c:ext>
          </c:extLst>
        </c:ser>
        <c:dLbls>
          <c:showLegendKey val="0"/>
          <c:showVal val="0"/>
          <c:showCatName val="0"/>
          <c:showSerName val="0"/>
          <c:showPercent val="0"/>
          <c:showBubbleSize val="0"/>
        </c:dLbls>
        <c:marker val="1"/>
        <c:smooth val="0"/>
        <c:axId val="76313728"/>
        <c:axId val="76315648"/>
      </c:lineChart>
      <c:dateAx>
        <c:axId val="76313728"/>
        <c:scaling>
          <c:orientation val="minMax"/>
        </c:scaling>
        <c:delete val="1"/>
        <c:axPos val="b"/>
        <c:numFmt formatCode="ge" sourceLinked="1"/>
        <c:majorTickMark val="none"/>
        <c:minorTickMark val="none"/>
        <c:tickLblPos val="none"/>
        <c:crossAx val="76315648"/>
        <c:crosses val="autoZero"/>
        <c:auto val="1"/>
        <c:lblOffset val="100"/>
        <c:baseTimeUnit val="years"/>
      </c:dateAx>
      <c:valAx>
        <c:axId val="7631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1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88.31</c:v>
                </c:pt>
                <c:pt idx="1">
                  <c:v>80.099999999999994</c:v>
                </c:pt>
                <c:pt idx="2">
                  <c:v>90.13</c:v>
                </c:pt>
                <c:pt idx="3">
                  <c:v>86.54</c:v>
                </c:pt>
                <c:pt idx="4">
                  <c:v>86.51</c:v>
                </c:pt>
              </c:numCache>
            </c:numRef>
          </c:val>
          <c:extLst>
            <c:ext xmlns:c16="http://schemas.microsoft.com/office/drawing/2014/chart" uri="{C3380CC4-5D6E-409C-BE32-E72D297353CC}">
              <c16:uniqueId val="{00000000-A75C-4490-AB3D-AB324DC76010}"/>
            </c:ext>
          </c:extLst>
        </c:ser>
        <c:dLbls>
          <c:showLegendKey val="0"/>
          <c:showVal val="0"/>
          <c:showCatName val="0"/>
          <c:showSerName val="0"/>
          <c:showPercent val="0"/>
          <c:showBubbleSize val="0"/>
        </c:dLbls>
        <c:gapWidth val="150"/>
        <c:axId val="76327936"/>
        <c:axId val="77464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89.78</c:v>
                </c:pt>
                <c:pt idx="1">
                  <c:v>88.39</c:v>
                </c:pt>
                <c:pt idx="2">
                  <c:v>85.64</c:v>
                </c:pt>
                <c:pt idx="3">
                  <c:v>94.3</c:v>
                </c:pt>
                <c:pt idx="4">
                  <c:v>95.76</c:v>
                </c:pt>
              </c:numCache>
            </c:numRef>
          </c:val>
          <c:smooth val="0"/>
          <c:extLst>
            <c:ext xmlns:c16="http://schemas.microsoft.com/office/drawing/2014/chart" uri="{C3380CC4-5D6E-409C-BE32-E72D297353CC}">
              <c16:uniqueId val="{00000001-A75C-4490-AB3D-AB324DC76010}"/>
            </c:ext>
          </c:extLst>
        </c:ser>
        <c:dLbls>
          <c:showLegendKey val="0"/>
          <c:showVal val="0"/>
          <c:showCatName val="0"/>
          <c:showSerName val="0"/>
          <c:showPercent val="0"/>
          <c:showBubbleSize val="0"/>
        </c:dLbls>
        <c:marker val="1"/>
        <c:smooth val="0"/>
        <c:axId val="76327936"/>
        <c:axId val="77464704"/>
      </c:lineChart>
      <c:dateAx>
        <c:axId val="76327936"/>
        <c:scaling>
          <c:orientation val="minMax"/>
        </c:scaling>
        <c:delete val="1"/>
        <c:axPos val="b"/>
        <c:numFmt formatCode="ge" sourceLinked="1"/>
        <c:majorTickMark val="none"/>
        <c:minorTickMark val="none"/>
        <c:tickLblPos val="none"/>
        <c:crossAx val="77464704"/>
        <c:crosses val="autoZero"/>
        <c:auto val="1"/>
        <c:lblOffset val="100"/>
        <c:baseTimeUnit val="years"/>
      </c:dateAx>
      <c:valAx>
        <c:axId val="77464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2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163.44999999999999</c:v>
                </c:pt>
                <c:pt idx="1">
                  <c:v>180.36</c:v>
                </c:pt>
                <c:pt idx="2">
                  <c:v>169.1</c:v>
                </c:pt>
                <c:pt idx="3">
                  <c:v>176.2</c:v>
                </c:pt>
                <c:pt idx="4">
                  <c:v>175.79</c:v>
                </c:pt>
              </c:numCache>
            </c:numRef>
          </c:val>
          <c:extLst>
            <c:ext xmlns:c16="http://schemas.microsoft.com/office/drawing/2014/chart" uri="{C3380CC4-5D6E-409C-BE32-E72D297353CC}">
              <c16:uniqueId val="{00000000-41E0-42D6-AE03-422095C0FF76}"/>
            </c:ext>
          </c:extLst>
        </c:ser>
        <c:dLbls>
          <c:showLegendKey val="0"/>
          <c:showVal val="0"/>
          <c:showCatName val="0"/>
          <c:showSerName val="0"/>
          <c:showPercent val="0"/>
          <c:showBubbleSize val="0"/>
        </c:dLbls>
        <c:gapWidth val="150"/>
        <c:axId val="77494528"/>
        <c:axId val="77496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125.87</c:v>
                </c:pt>
                <c:pt idx="1">
                  <c:v>128.96</c:v>
                </c:pt>
                <c:pt idx="2">
                  <c:v>133</c:v>
                </c:pt>
                <c:pt idx="3">
                  <c:v>120.18</c:v>
                </c:pt>
                <c:pt idx="4">
                  <c:v>119</c:v>
                </c:pt>
              </c:numCache>
            </c:numRef>
          </c:val>
          <c:smooth val="0"/>
          <c:extLst>
            <c:ext xmlns:c16="http://schemas.microsoft.com/office/drawing/2014/chart" uri="{C3380CC4-5D6E-409C-BE32-E72D297353CC}">
              <c16:uniqueId val="{00000001-41E0-42D6-AE03-422095C0FF76}"/>
            </c:ext>
          </c:extLst>
        </c:ser>
        <c:dLbls>
          <c:showLegendKey val="0"/>
          <c:showVal val="0"/>
          <c:showCatName val="0"/>
          <c:showSerName val="0"/>
          <c:showPercent val="0"/>
          <c:showBubbleSize val="0"/>
        </c:dLbls>
        <c:marker val="1"/>
        <c:smooth val="0"/>
        <c:axId val="77494528"/>
        <c:axId val="77496704"/>
      </c:lineChart>
      <c:dateAx>
        <c:axId val="77494528"/>
        <c:scaling>
          <c:orientation val="minMax"/>
        </c:scaling>
        <c:delete val="1"/>
        <c:axPos val="b"/>
        <c:numFmt formatCode="ge" sourceLinked="1"/>
        <c:majorTickMark val="none"/>
        <c:minorTickMark val="none"/>
        <c:tickLblPos val="none"/>
        <c:crossAx val="77496704"/>
        <c:crosses val="autoZero"/>
        <c:auto val="1"/>
        <c:lblOffset val="100"/>
        <c:baseTimeUnit val="years"/>
      </c:dateAx>
      <c:valAx>
        <c:axId val="77496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7494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89.82</c:v>
                </c:pt>
                <c:pt idx="1">
                  <c:v>91.25</c:v>
                </c:pt>
                <c:pt idx="2">
                  <c:v>194.64</c:v>
                </c:pt>
                <c:pt idx="3">
                  <c:v>205.52</c:v>
                </c:pt>
                <c:pt idx="4">
                  <c:v>208.27</c:v>
                </c:pt>
              </c:numCache>
            </c:numRef>
          </c:val>
          <c:extLst>
            <c:ext xmlns:c16="http://schemas.microsoft.com/office/drawing/2014/chart" uri="{C3380CC4-5D6E-409C-BE32-E72D297353CC}">
              <c16:uniqueId val="{00000000-F515-487A-A01B-7C2932A61340}"/>
            </c:ext>
          </c:extLst>
        </c:ser>
        <c:dLbls>
          <c:showLegendKey val="0"/>
          <c:showVal val="0"/>
          <c:showCatName val="0"/>
          <c:showSerName val="0"/>
          <c:showPercent val="0"/>
          <c:showBubbleSize val="0"/>
        </c:dLbls>
        <c:gapWidth val="150"/>
        <c:axId val="77522432"/>
        <c:axId val="7752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67.540000000000006</c:v>
                </c:pt>
                <c:pt idx="1">
                  <c:v>67.61</c:v>
                </c:pt>
                <c:pt idx="2">
                  <c:v>64.81</c:v>
                </c:pt>
                <c:pt idx="3">
                  <c:v>64.81</c:v>
                </c:pt>
                <c:pt idx="4">
                  <c:v>64.66</c:v>
                </c:pt>
              </c:numCache>
            </c:numRef>
          </c:val>
          <c:smooth val="0"/>
          <c:extLst>
            <c:ext xmlns:c16="http://schemas.microsoft.com/office/drawing/2014/chart" uri="{C3380CC4-5D6E-409C-BE32-E72D297353CC}">
              <c16:uniqueId val="{00000001-F515-487A-A01B-7C2932A61340}"/>
            </c:ext>
          </c:extLst>
        </c:ser>
        <c:dLbls>
          <c:showLegendKey val="0"/>
          <c:showVal val="0"/>
          <c:showCatName val="0"/>
          <c:showSerName val="0"/>
          <c:showPercent val="0"/>
          <c:showBubbleSize val="0"/>
        </c:dLbls>
        <c:marker val="1"/>
        <c:smooth val="0"/>
        <c:axId val="77522432"/>
        <c:axId val="77524352"/>
      </c:lineChart>
      <c:dateAx>
        <c:axId val="77522432"/>
        <c:scaling>
          <c:orientation val="minMax"/>
        </c:scaling>
        <c:delete val="1"/>
        <c:axPos val="b"/>
        <c:numFmt formatCode="ge" sourceLinked="1"/>
        <c:majorTickMark val="none"/>
        <c:minorTickMark val="none"/>
        <c:tickLblPos val="none"/>
        <c:crossAx val="77524352"/>
        <c:crosses val="autoZero"/>
        <c:auto val="1"/>
        <c:lblOffset val="100"/>
        <c:baseTimeUnit val="years"/>
      </c:dateAx>
      <c:valAx>
        <c:axId val="7752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7522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96.68</c:v>
                </c:pt>
                <c:pt idx="1">
                  <c:v>96.94</c:v>
                </c:pt>
                <c:pt idx="2">
                  <c:v>96.64</c:v>
                </c:pt>
                <c:pt idx="3">
                  <c:v>96.86</c:v>
                </c:pt>
                <c:pt idx="4">
                  <c:v>96.94</c:v>
                </c:pt>
              </c:numCache>
            </c:numRef>
          </c:val>
          <c:extLst>
            <c:ext xmlns:c16="http://schemas.microsoft.com/office/drawing/2014/chart" uri="{C3380CC4-5D6E-409C-BE32-E72D297353CC}">
              <c16:uniqueId val="{00000000-4B91-408D-A70A-93A14FBC9F8E}"/>
            </c:ext>
          </c:extLst>
        </c:ser>
        <c:dLbls>
          <c:showLegendKey val="0"/>
          <c:showVal val="0"/>
          <c:showCatName val="0"/>
          <c:showSerName val="0"/>
          <c:showPercent val="0"/>
          <c:showBubbleSize val="0"/>
        </c:dLbls>
        <c:gapWidth val="150"/>
        <c:axId val="77571200"/>
        <c:axId val="77573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96.48</c:v>
                </c:pt>
                <c:pt idx="1">
                  <c:v>96.64</c:v>
                </c:pt>
                <c:pt idx="2">
                  <c:v>96.76</c:v>
                </c:pt>
                <c:pt idx="3">
                  <c:v>96.89</c:v>
                </c:pt>
                <c:pt idx="4">
                  <c:v>97.08</c:v>
                </c:pt>
              </c:numCache>
            </c:numRef>
          </c:val>
          <c:smooth val="0"/>
          <c:extLst>
            <c:ext xmlns:c16="http://schemas.microsoft.com/office/drawing/2014/chart" uri="{C3380CC4-5D6E-409C-BE32-E72D297353CC}">
              <c16:uniqueId val="{00000001-4B91-408D-A70A-93A14FBC9F8E}"/>
            </c:ext>
          </c:extLst>
        </c:ser>
        <c:dLbls>
          <c:showLegendKey val="0"/>
          <c:showVal val="0"/>
          <c:showCatName val="0"/>
          <c:showSerName val="0"/>
          <c:showPercent val="0"/>
          <c:showBubbleSize val="0"/>
        </c:dLbls>
        <c:marker val="1"/>
        <c:smooth val="0"/>
        <c:axId val="77571200"/>
        <c:axId val="77573120"/>
      </c:lineChart>
      <c:dateAx>
        <c:axId val="77571200"/>
        <c:scaling>
          <c:orientation val="minMax"/>
        </c:scaling>
        <c:delete val="1"/>
        <c:axPos val="b"/>
        <c:numFmt formatCode="ge" sourceLinked="1"/>
        <c:majorTickMark val="none"/>
        <c:minorTickMark val="none"/>
        <c:tickLblPos val="none"/>
        <c:crossAx val="77573120"/>
        <c:crosses val="autoZero"/>
        <c:auto val="1"/>
        <c:lblOffset val="100"/>
        <c:baseTimeUnit val="years"/>
      </c:dateAx>
      <c:valAx>
        <c:axId val="77573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7571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習志野市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Aa</v>
      </c>
      <c r="X8" s="48"/>
      <c r="Y8" s="48"/>
      <c r="Z8" s="48"/>
      <c r="AA8" s="48"/>
      <c r="AB8" s="48"/>
      <c r="AC8" s="48"/>
      <c r="AD8" s="49" t="s">
        <v>125</v>
      </c>
      <c r="AE8" s="49"/>
      <c r="AF8" s="49"/>
      <c r="AG8" s="49"/>
      <c r="AH8" s="49"/>
      <c r="AI8" s="49"/>
      <c r="AJ8" s="49"/>
      <c r="AK8" s="4"/>
      <c r="AL8" s="50">
        <f>データ!S6</f>
        <v>171861</v>
      </c>
      <c r="AM8" s="50"/>
      <c r="AN8" s="50"/>
      <c r="AO8" s="50"/>
      <c r="AP8" s="50"/>
      <c r="AQ8" s="50"/>
      <c r="AR8" s="50"/>
      <c r="AS8" s="50"/>
      <c r="AT8" s="45">
        <f>データ!T6</f>
        <v>20.97</v>
      </c>
      <c r="AU8" s="45"/>
      <c r="AV8" s="45"/>
      <c r="AW8" s="45"/>
      <c r="AX8" s="45"/>
      <c r="AY8" s="45"/>
      <c r="AZ8" s="45"/>
      <c r="BA8" s="45"/>
      <c r="BB8" s="45">
        <f>データ!U6</f>
        <v>8195.57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94.77</v>
      </c>
      <c r="Q10" s="45"/>
      <c r="R10" s="45"/>
      <c r="S10" s="45"/>
      <c r="T10" s="45"/>
      <c r="U10" s="45"/>
      <c r="V10" s="45"/>
      <c r="W10" s="45">
        <f>データ!Q6</f>
        <v>65.5</v>
      </c>
      <c r="X10" s="45"/>
      <c r="Y10" s="45"/>
      <c r="Z10" s="45"/>
      <c r="AA10" s="45"/>
      <c r="AB10" s="45"/>
      <c r="AC10" s="45"/>
      <c r="AD10" s="50">
        <f>データ!R6</f>
        <v>2072</v>
      </c>
      <c r="AE10" s="50"/>
      <c r="AF10" s="50"/>
      <c r="AG10" s="50"/>
      <c r="AH10" s="50"/>
      <c r="AI10" s="50"/>
      <c r="AJ10" s="50"/>
      <c r="AK10" s="2"/>
      <c r="AL10" s="50">
        <f>データ!V6</f>
        <v>162969</v>
      </c>
      <c r="AM10" s="50"/>
      <c r="AN10" s="50"/>
      <c r="AO10" s="50"/>
      <c r="AP10" s="50"/>
      <c r="AQ10" s="50"/>
      <c r="AR10" s="50"/>
      <c r="AS10" s="50"/>
      <c r="AT10" s="45">
        <f>データ!W6</f>
        <v>15.16</v>
      </c>
      <c r="AU10" s="45"/>
      <c r="AV10" s="45"/>
      <c r="AW10" s="45"/>
      <c r="AX10" s="45"/>
      <c r="AY10" s="45"/>
      <c r="AZ10" s="45"/>
      <c r="BA10" s="45"/>
      <c r="BB10" s="45">
        <f>データ!X6</f>
        <v>10749.93</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6" t="s">
        <v>122</v>
      </c>
      <c r="BM47" s="77"/>
      <c r="BN47" s="77"/>
      <c r="BO47" s="77"/>
      <c r="BP47" s="77"/>
      <c r="BQ47" s="77"/>
      <c r="BR47" s="77"/>
      <c r="BS47" s="77"/>
      <c r="BT47" s="77"/>
      <c r="BU47" s="77"/>
      <c r="BV47" s="77"/>
      <c r="BW47" s="77"/>
      <c r="BX47" s="77"/>
      <c r="BY47" s="77"/>
      <c r="BZ47" s="78"/>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6"/>
      <c r="BM48" s="77"/>
      <c r="BN48" s="77"/>
      <c r="BO48" s="77"/>
      <c r="BP48" s="77"/>
      <c r="BQ48" s="77"/>
      <c r="BR48" s="77"/>
      <c r="BS48" s="77"/>
      <c r="BT48" s="77"/>
      <c r="BU48" s="77"/>
      <c r="BV48" s="77"/>
      <c r="BW48" s="77"/>
      <c r="BX48" s="77"/>
      <c r="BY48" s="77"/>
      <c r="BZ48" s="78"/>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6"/>
      <c r="BM49" s="77"/>
      <c r="BN49" s="77"/>
      <c r="BO49" s="77"/>
      <c r="BP49" s="77"/>
      <c r="BQ49" s="77"/>
      <c r="BR49" s="77"/>
      <c r="BS49" s="77"/>
      <c r="BT49" s="77"/>
      <c r="BU49" s="77"/>
      <c r="BV49" s="77"/>
      <c r="BW49" s="77"/>
      <c r="BX49" s="77"/>
      <c r="BY49" s="77"/>
      <c r="BZ49" s="78"/>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6"/>
      <c r="BM50" s="77"/>
      <c r="BN50" s="77"/>
      <c r="BO50" s="77"/>
      <c r="BP50" s="77"/>
      <c r="BQ50" s="77"/>
      <c r="BR50" s="77"/>
      <c r="BS50" s="77"/>
      <c r="BT50" s="77"/>
      <c r="BU50" s="77"/>
      <c r="BV50" s="77"/>
      <c r="BW50" s="77"/>
      <c r="BX50" s="77"/>
      <c r="BY50" s="77"/>
      <c r="BZ50" s="78"/>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6"/>
      <c r="BM51" s="77"/>
      <c r="BN51" s="77"/>
      <c r="BO51" s="77"/>
      <c r="BP51" s="77"/>
      <c r="BQ51" s="77"/>
      <c r="BR51" s="77"/>
      <c r="BS51" s="77"/>
      <c r="BT51" s="77"/>
      <c r="BU51" s="77"/>
      <c r="BV51" s="77"/>
      <c r="BW51" s="77"/>
      <c r="BX51" s="77"/>
      <c r="BY51" s="77"/>
      <c r="BZ51" s="78"/>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6"/>
      <c r="BM52" s="77"/>
      <c r="BN52" s="77"/>
      <c r="BO52" s="77"/>
      <c r="BP52" s="77"/>
      <c r="BQ52" s="77"/>
      <c r="BR52" s="77"/>
      <c r="BS52" s="77"/>
      <c r="BT52" s="77"/>
      <c r="BU52" s="77"/>
      <c r="BV52" s="77"/>
      <c r="BW52" s="77"/>
      <c r="BX52" s="77"/>
      <c r="BY52" s="77"/>
      <c r="BZ52" s="78"/>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6"/>
      <c r="BM53" s="77"/>
      <c r="BN53" s="77"/>
      <c r="BO53" s="77"/>
      <c r="BP53" s="77"/>
      <c r="BQ53" s="77"/>
      <c r="BR53" s="77"/>
      <c r="BS53" s="77"/>
      <c r="BT53" s="77"/>
      <c r="BU53" s="77"/>
      <c r="BV53" s="77"/>
      <c r="BW53" s="77"/>
      <c r="BX53" s="77"/>
      <c r="BY53" s="77"/>
      <c r="BZ53" s="78"/>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6"/>
      <c r="BM54" s="77"/>
      <c r="BN54" s="77"/>
      <c r="BO54" s="77"/>
      <c r="BP54" s="77"/>
      <c r="BQ54" s="77"/>
      <c r="BR54" s="77"/>
      <c r="BS54" s="77"/>
      <c r="BT54" s="77"/>
      <c r="BU54" s="77"/>
      <c r="BV54" s="77"/>
      <c r="BW54" s="77"/>
      <c r="BX54" s="77"/>
      <c r="BY54" s="77"/>
      <c r="BZ54" s="78"/>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6"/>
      <c r="BM55" s="77"/>
      <c r="BN55" s="77"/>
      <c r="BO55" s="77"/>
      <c r="BP55" s="77"/>
      <c r="BQ55" s="77"/>
      <c r="BR55" s="77"/>
      <c r="BS55" s="77"/>
      <c r="BT55" s="77"/>
      <c r="BU55" s="77"/>
      <c r="BV55" s="77"/>
      <c r="BW55" s="77"/>
      <c r="BX55" s="77"/>
      <c r="BY55" s="77"/>
      <c r="BZ55" s="78"/>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76"/>
      <c r="BM56" s="77"/>
      <c r="BN56" s="77"/>
      <c r="BO56" s="77"/>
      <c r="BP56" s="77"/>
      <c r="BQ56" s="77"/>
      <c r="BR56" s="77"/>
      <c r="BS56" s="77"/>
      <c r="BT56" s="77"/>
      <c r="BU56" s="77"/>
      <c r="BV56" s="77"/>
      <c r="BW56" s="77"/>
      <c r="BX56" s="77"/>
      <c r="BY56" s="77"/>
      <c r="BZ56" s="78"/>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76"/>
      <c r="BM57" s="77"/>
      <c r="BN57" s="77"/>
      <c r="BO57" s="77"/>
      <c r="BP57" s="77"/>
      <c r="BQ57" s="77"/>
      <c r="BR57" s="77"/>
      <c r="BS57" s="77"/>
      <c r="BT57" s="77"/>
      <c r="BU57" s="77"/>
      <c r="BV57" s="77"/>
      <c r="BW57" s="77"/>
      <c r="BX57" s="77"/>
      <c r="BY57" s="77"/>
      <c r="BZ57" s="78"/>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6"/>
      <c r="BM58" s="77"/>
      <c r="BN58" s="77"/>
      <c r="BO58" s="77"/>
      <c r="BP58" s="77"/>
      <c r="BQ58" s="77"/>
      <c r="BR58" s="77"/>
      <c r="BS58" s="77"/>
      <c r="BT58" s="77"/>
      <c r="BU58" s="77"/>
      <c r="BV58" s="77"/>
      <c r="BW58" s="77"/>
      <c r="BX58" s="77"/>
      <c r="BY58" s="77"/>
      <c r="BZ58" s="78"/>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6"/>
      <c r="BM59" s="77"/>
      <c r="BN59" s="77"/>
      <c r="BO59" s="77"/>
      <c r="BP59" s="77"/>
      <c r="BQ59" s="77"/>
      <c r="BR59" s="77"/>
      <c r="BS59" s="77"/>
      <c r="BT59" s="77"/>
      <c r="BU59" s="77"/>
      <c r="BV59" s="77"/>
      <c r="BW59" s="77"/>
      <c r="BX59" s="77"/>
      <c r="BY59" s="77"/>
      <c r="BZ59" s="78"/>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76"/>
      <c r="BM60" s="77"/>
      <c r="BN60" s="77"/>
      <c r="BO60" s="77"/>
      <c r="BP60" s="77"/>
      <c r="BQ60" s="77"/>
      <c r="BR60" s="77"/>
      <c r="BS60" s="77"/>
      <c r="BT60" s="77"/>
      <c r="BU60" s="77"/>
      <c r="BV60" s="77"/>
      <c r="BW60" s="77"/>
      <c r="BX60" s="77"/>
      <c r="BY60" s="77"/>
      <c r="BZ60" s="78"/>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76"/>
      <c r="BM61" s="77"/>
      <c r="BN61" s="77"/>
      <c r="BO61" s="77"/>
      <c r="BP61" s="77"/>
      <c r="BQ61" s="77"/>
      <c r="BR61" s="77"/>
      <c r="BS61" s="77"/>
      <c r="BT61" s="77"/>
      <c r="BU61" s="77"/>
      <c r="BV61" s="77"/>
      <c r="BW61" s="77"/>
      <c r="BX61" s="77"/>
      <c r="BY61" s="77"/>
      <c r="BZ61" s="78"/>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6"/>
      <c r="BM62" s="77"/>
      <c r="BN62" s="77"/>
      <c r="BO62" s="77"/>
      <c r="BP62" s="77"/>
      <c r="BQ62" s="77"/>
      <c r="BR62" s="77"/>
      <c r="BS62" s="77"/>
      <c r="BT62" s="77"/>
      <c r="BU62" s="77"/>
      <c r="BV62" s="77"/>
      <c r="BW62" s="77"/>
      <c r="BX62" s="77"/>
      <c r="BY62" s="77"/>
      <c r="BZ62" s="78"/>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6" t="s">
        <v>123</v>
      </c>
      <c r="BM66" s="77"/>
      <c r="BN66" s="77"/>
      <c r="BO66" s="77"/>
      <c r="BP66" s="77"/>
      <c r="BQ66" s="77"/>
      <c r="BR66" s="77"/>
      <c r="BS66" s="77"/>
      <c r="BT66" s="77"/>
      <c r="BU66" s="77"/>
      <c r="BV66" s="77"/>
      <c r="BW66" s="77"/>
      <c r="BX66" s="77"/>
      <c r="BY66" s="77"/>
      <c r="BZ66" s="78"/>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6"/>
      <c r="BM67" s="77"/>
      <c r="BN67" s="77"/>
      <c r="BO67" s="77"/>
      <c r="BP67" s="77"/>
      <c r="BQ67" s="77"/>
      <c r="BR67" s="77"/>
      <c r="BS67" s="77"/>
      <c r="BT67" s="77"/>
      <c r="BU67" s="77"/>
      <c r="BV67" s="77"/>
      <c r="BW67" s="77"/>
      <c r="BX67" s="77"/>
      <c r="BY67" s="77"/>
      <c r="BZ67" s="78"/>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6"/>
      <c r="BM68" s="77"/>
      <c r="BN68" s="77"/>
      <c r="BO68" s="77"/>
      <c r="BP68" s="77"/>
      <c r="BQ68" s="77"/>
      <c r="BR68" s="77"/>
      <c r="BS68" s="77"/>
      <c r="BT68" s="77"/>
      <c r="BU68" s="77"/>
      <c r="BV68" s="77"/>
      <c r="BW68" s="77"/>
      <c r="BX68" s="77"/>
      <c r="BY68" s="77"/>
      <c r="BZ68" s="78"/>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6"/>
      <c r="BM69" s="77"/>
      <c r="BN69" s="77"/>
      <c r="BO69" s="77"/>
      <c r="BP69" s="77"/>
      <c r="BQ69" s="77"/>
      <c r="BR69" s="77"/>
      <c r="BS69" s="77"/>
      <c r="BT69" s="77"/>
      <c r="BU69" s="77"/>
      <c r="BV69" s="77"/>
      <c r="BW69" s="77"/>
      <c r="BX69" s="77"/>
      <c r="BY69" s="77"/>
      <c r="BZ69" s="78"/>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6"/>
      <c r="BM70" s="77"/>
      <c r="BN70" s="77"/>
      <c r="BO70" s="77"/>
      <c r="BP70" s="77"/>
      <c r="BQ70" s="77"/>
      <c r="BR70" s="77"/>
      <c r="BS70" s="77"/>
      <c r="BT70" s="77"/>
      <c r="BU70" s="77"/>
      <c r="BV70" s="77"/>
      <c r="BW70" s="77"/>
      <c r="BX70" s="77"/>
      <c r="BY70" s="77"/>
      <c r="BZ70" s="78"/>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6"/>
      <c r="BM71" s="77"/>
      <c r="BN71" s="77"/>
      <c r="BO71" s="77"/>
      <c r="BP71" s="77"/>
      <c r="BQ71" s="77"/>
      <c r="BR71" s="77"/>
      <c r="BS71" s="77"/>
      <c r="BT71" s="77"/>
      <c r="BU71" s="77"/>
      <c r="BV71" s="77"/>
      <c r="BW71" s="77"/>
      <c r="BX71" s="77"/>
      <c r="BY71" s="77"/>
      <c r="BZ71" s="78"/>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6"/>
      <c r="BM72" s="77"/>
      <c r="BN72" s="77"/>
      <c r="BO72" s="77"/>
      <c r="BP72" s="77"/>
      <c r="BQ72" s="77"/>
      <c r="BR72" s="77"/>
      <c r="BS72" s="77"/>
      <c r="BT72" s="77"/>
      <c r="BU72" s="77"/>
      <c r="BV72" s="77"/>
      <c r="BW72" s="77"/>
      <c r="BX72" s="77"/>
      <c r="BY72" s="77"/>
      <c r="BZ72" s="78"/>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6"/>
      <c r="BM73" s="77"/>
      <c r="BN73" s="77"/>
      <c r="BO73" s="77"/>
      <c r="BP73" s="77"/>
      <c r="BQ73" s="77"/>
      <c r="BR73" s="77"/>
      <c r="BS73" s="77"/>
      <c r="BT73" s="77"/>
      <c r="BU73" s="77"/>
      <c r="BV73" s="77"/>
      <c r="BW73" s="77"/>
      <c r="BX73" s="77"/>
      <c r="BY73" s="77"/>
      <c r="BZ73" s="78"/>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6"/>
      <c r="BM74" s="77"/>
      <c r="BN74" s="77"/>
      <c r="BO74" s="77"/>
      <c r="BP74" s="77"/>
      <c r="BQ74" s="77"/>
      <c r="BR74" s="77"/>
      <c r="BS74" s="77"/>
      <c r="BT74" s="77"/>
      <c r="BU74" s="77"/>
      <c r="BV74" s="77"/>
      <c r="BW74" s="77"/>
      <c r="BX74" s="77"/>
      <c r="BY74" s="77"/>
      <c r="BZ74" s="78"/>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6"/>
      <c r="BM75" s="77"/>
      <c r="BN75" s="77"/>
      <c r="BO75" s="77"/>
      <c r="BP75" s="77"/>
      <c r="BQ75" s="77"/>
      <c r="BR75" s="77"/>
      <c r="BS75" s="77"/>
      <c r="BT75" s="77"/>
      <c r="BU75" s="77"/>
      <c r="BV75" s="77"/>
      <c r="BW75" s="77"/>
      <c r="BX75" s="77"/>
      <c r="BY75" s="77"/>
      <c r="BZ75" s="78"/>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6"/>
      <c r="BM76" s="77"/>
      <c r="BN76" s="77"/>
      <c r="BO76" s="77"/>
      <c r="BP76" s="77"/>
      <c r="BQ76" s="77"/>
      <c r="BR76" s="77"/>
      <c r="BS76" s="77"/>
      <c r="BT76" s="77"/>
      <c r="BU76" s="77"/>
      <c r="BV76" s="77"/>
      <c r="BW76" s="77"/>
      <c r="BX76" s="77"/>
      <c r="BY76" s="77"/>
      <c r="BZ76" s="78"/>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6"/>
      <c r="BM77" s="77"/>
      <c r="BN77" s="77"/>
      <c r="BO77" s="77"/>
      <c r="BP77" s="77"/>
      <c r="BQ77" s="77"/>
      <c r="BR77" s="77"/>
      <c r="BS77" s="77"/>
      <c r="BT77" s="77"/>
      <c r="BU77" s="77"/>
      <c r="BV77" s="77"/>
      <c r="BW77" s="77"/>
      <c r="BX77" s="77"/>
      <c r="BY77" s="77"/>
      <c r="BZ77" s="78"/>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6"/>
      <c r="BM78" s="77"/>
      <c r="BN78" s="77"/>
      <c r="BO78" s="77"/>
      <c r="BP78" s="77"/>
      <c r="BQ78" s="77"/>
      <c r="BR78" s="77"/>
      <c r="BS78" s="77"/>
      <c r="BT78" s="77"/>
      <c r="BU78" s="77"/>
      <c r="BV78" s="77"/>
      <c r="BW78" s="77"/>
      <c r="BX78" s="77"/>
      <c r="BY78" s="77"/>
      <c r="BZ78" s="78"/>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76"/>
      <c r="BM79" s="77"/>
      <c r="BN79" s="77"/>
      <c r="BO79" s="77"/>
      <c r="BP79" s="77"/>
      <c r="BQ79" s="77"/>
      <c r="BR79" s="77"/>
      <c r="BS79" s="77"/>
      <c r="BT79" s="77"/>
      <c r="BU79" s="77"/>
      <c r="BV79" s="77"/>
      <c r="BW79" s="77"/>
      <c r="BX79" s="77"/>
      <c r="BY79" s="77"/>
      <c r="BZ79" s="78"/>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76"/>
      <c r="BM80" s="77"/>
      <c r="BN80" s="77"/>
      <c r="BO80" s="77"/>
      <c r="BP80" s="77"/>
      <c r="BQ80" s="77"/>
      <c r="BR80" s="77"/>
      <c r="BS80" s="77"/>
      <c r="BT80" s="77"/>
      <c r="BU80" s="77"/>
      <c r="BV80" s="77"/>
      <c r="BW80" s="77"/>
      <c r="BX80" s="77"/>
      <c r="BY80" s="77"/>
      <c r="BZ80" s="78"/>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6"/>
      <c r="BM81" s="77"/>
      <c r="BN81" s="77"/>
      <c r="BO81" s="77"/>
      <c r="BP81" s="77"/>
      <c r="BQ81" s="77"/>
      <c r="BR81" s="77"/>
      <c r="BS81" s="77"/>
      <c r="BT81" s="77"/>
      <c r="BU81" s="77"/>
      <c r="BV81" s="77"/>
      <c r="BW81" s="77"/>
      <c r="BX81" s="77"/>
      <c r="BY81" s="77"/>
      <c r="BZ81" s="78"/>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9"/>
      <c r="BM82" s="80"/>
      <c r="BN82" s="80"/>
      <c r="BO82" s="80"/>
      <c r="BP82" s="80"/>
      <c r="BQ82" s="80"/>
      <c r="BR82" s="80"/>
      <c r="BS82" s="80"/>
      <c r="BT82" s="80"/>
      <c r="BU82" s="80"/>
      <c r="BV82" s="80"/>
      <c r="BW82" s="80"/>
      <c r="BX82" s="80"/>
      <c r="BY82" s="80"/>
      <c r="BZ82" s="81"/>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83" t="s">
        <v>66</v>
      </c>
      <c r="I3" s="84"/>
      <c r="J3" s="84"/>
      <c r="K3" s="84"/>
      <c r="L3" s="84"/>
      <c r="M3" s="84"/>
      <c r="N3" s="84"/>
      <c r="O3" s="84"/>
      <c r="P3" s="84"/>
      <c r="Q3" s="84"/>
      <c r="R3" s="84"/>
      <c r="S3" s="84"/>
      <c r="T3" s="84"/>
      <c r="U3" s="84"/>
      <c r="V3" s="84"/>
      <c r="W3" s="84"/>
      <c r="X3" s="85"/>
      <c r="Y3" s="89" t="s">
        <v>67</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68</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69</v>
      </c>
      <c r="B4" s="30"/>
      <c r="C4" s="30"/>
      <c r="D4" s="30"/>
      <c r="E4" s="30"/>
      <c r="F4" s="30"/>
      <c r="G4" s="30"/>
      <c r="H4" s="86"/>
      <c r="I4" s="87"/>
      <c r="J4" s="87"/>
      <c r="K4" s="87"/>
      <c r="L4" s="87"/>
      <c r="M4" s="87"/>
      <c r="N4" s="87"/>
      <c r="O4" s="87"/>
      <c r="P4" s="87"/>
      <c r="Q4" s="87"/>
      <c r="R4" s="87"/>
      <c r="S4" s="87"/>
      <c r="T4" s="87"/>
      <c r="U4" s="87"/>
      <c r="V4" s="87"/>
      <c r="W4" s="87"/>
      <c r="X4" s="88"/>
      <c r="Y4" s="82" t="s">
        <v>70</v>
      </c>
      <c r="Z4" s="82"/>
      <c r="AA4" s="82"/>
      <c r="AB4" s="82"/>
      <c r="AC4" s="82"/>
      <c r="AD4" s="82"/>
      <c r="AE4" s="82"/>
      <c r="AF4" s="82"/>
      <c r="AG4" s="82"/>
      <c r="AH4" s="82"/>
      <c r="AI4" s="82"/>
      <c r="AJ4" s="82" t="s">
        <v>71</v>
      </c>
      <c r="AK4" s="82"/>
      <c r="AL4" s="82"/>
      <c r="AM4" s="82"/>
      <c r="AN4" s="82"/>
      <c r="AO4" s="82"/>
      <c r="AP4" s="82"/>
      <c r="AQ4" s="82"/>
      <c r="AR4" s="82"/>
      <c r="AS4" s="82"/>
      <c r="AT4" s="82"/>
      <c r="AU4" s="82" t="s">
        <v>72</v>
      </c>
      <c r="AV4" s="82"/>
      <c r="AW4" s="82"/>
      <c r="AX4" s="82"/>
      <c r="AY4" s="82"/>
      <c r="AZ4" s="82"/>
      <c r="BA4" s="82"/>
      <c r="BB4" s="82"/>
      <c r="BC4" s="82"/>
      <c r="BD4" s="82"/>
      <c r="BE4" s="82"/>
      <c r="BF4" s="82" t="s">
        <v>73</v>
      </c>
      <c r="BG4" s="82"/>
      <c r="BH4" s="82"/>
      <c r="BI4" s="82"/>
      <c r="BJ4" s="82"/>
      <c r="BK4" s="82"/>
      <c r="BL4" s="82"/>
      <c r="BM4" s="82"/>
      <c r="BN4" s="82"/>
      <c r="BO4" s="82"/>
      <c r="BP4" s="82"/>
      <c r="BQ4" s="82" t="s">
        <v>74</v>
      </c>
      <c r="BR4" s="82"/>
      <c r="BS4" s="82"/>
      <c r="BT4" s="82"/>
      <c r="BU4" s="82"/>
      <c r="BV4" s="82"/>
      <c r="BW4" s="82"/>
      <c r="BX4" s="82"/>
      <c r="BY4" s="82"/>
      <c r="BZ4" s="82"/>
      <c r="CA4" s="82"/>
      <c r="CB4" s="82" t="s">
        <v>75</v>
      </c>
      <c r="CC4" s="82"/>
      <c r="CD4" s="82"/>
      <c r="CE4" s="82"/>
      <c r="CF4" s="82"/>
      <c r="CG4" s="82"/>
      <c r="CH4" s="82"/>
      <c r="CI4" s="82"/>
      <c r="CJ4" s="82"/>
      <c r="CK4" s="82"/>
      <c r="CL4" s="82"/>
      <c r="CM4" s="82" t="s">
        <v>76</v>
      </c>
      <c r="CN4" s="82"/>
      <c r="CO4" s="82"/>
      <c r="CP4" s="82"/>
      <c r="CQ4" s="82"/>
      <c r="CR4" s="82"/>
      <c r="CS4" s="82"/>
      <c r="CT4" s="82"/>
      <c r="CU4" s="82"/>
      <c r="CV4" s="82"/>
      <c r="CW4" s="82"/>
      <c r="CX4" s="82" t="s">
        <v>77</v>
      </c>
      <c r="CY4" s="82"/>
      <c r="CZ4" s="82"/>
      <c r="DA4" s="82"/>
      <c r="DB4" s="82"/>
      <c r="DC4" s="82"/>
      <c r="DD4" s="82"/>
      <c r="DE4" s="82"/>
      <c r="DF4" s="82"/>
      <c r="DG4" s="82"/>
      <c r="DH4" s="82"/>
      <c r="DI4" s="82" t="s">
        <v>78</v>
      </c>
      <c r="DJ4" s="82"/>
      <c r="DK4" s="82"/>
      <c r="DL4" s="82"/>
      <c r="DM4" s="82"/>
      <c r="DN4" s="82"/>
      <c r="DO4" s="82"/>
      <c r="DP4" s="82"/>
      <c r="DQ4" s="82"/>
      <c r="DR4" s="82"/>
      <c r="DS4" s="82"/>
      <c r="DT4" s="82" t="s">
        <v>79</v>
      </c>
      <c r="DU4" s="82"/>
      <c r="DV4" s="82"/>
      <c r="DW4" s="82"/>
      <c r="DX4" s="82"/>
      <c r="DY4" s="82"/>
      <c r="DZ4" s="82"/>
      <c r="EA4" s="82"/>
      <c r="EB4" s="82"/>
      <c r="EC4" s="82"/>
      <c r="ED4" s="82"/>
      <c r="EE4" s="82" t="s">
        <v>80</v>
      </c>
      <c r="EF4" s="82"/>
      <c r="EG4" s="82"/>
      <c r="EH4" s="82"/>
      <c r="EI4" s="82"/>
      <c r="EJ4" s="82"/>
      <c r="EK4" s="82"/>
      <c r="EL4" s="82"/>
      <c r="EM4" s="82"/>
      <c r="EN4" s="82"/>
      <c r="EO4" s="82"/>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122165</v>
      </c>
      <c r="D6" s="33">
        <f t="shared" si="3"/>
        <v>47</v>
      </c>
      <c r="E6" s="33">
        <f t="shared" si="3"/>
        <v>17</v>
      </c>
      <c r="F6" s="33">
        <f t="shared" si="3"/>
        <v>1</v>
      </c>
      <c r="G6" s="33">
        <f t="shared" si="3"/>
        <v>0</v>
      </c>
      <c r="H6" s="33" t="str">
        <f t="shared" si="3"/>
        <v>千葉県　習志野市</v>
      </c>
      <c r="I6" s="33" t="str">
        <f t="shared" si="3"/>
        <v>法非適用</v>
      </c>
      <c r="J6" s="33" t="str">
        <f t="shared" si="3"/>
        <v>下水道事業</v>
      </c>
      <c r="K6" s="33" t="str">
        <f t="shared" si="3"/>
        <v>公共下水道</v>
      </c>
      <c r="L6" s="33" t="str">
        <f t="shared" si="3"/>
        <v>Aa</v>
      </c>
      <c r="M6" s="33">
        <f t="shared" si="3"/>
        <v>0</v>
      </c>
      <c r="N6" s="34" t="str">
        <f t="shared" si="3"/>
        <v>-</v>
      </c>
      <c r="O6" s="34" t="str">
        <f t="shared" si="3"/>
        <v>該当数値なし</v>
      </c>
      <c r="P6" s="34">
        <f t="shared" si="3"/>
        <v>94.77</v>
      </c>
      <c r="Q6" s="34">
        <f t="shared" si="3"/>
        <v>65.5</v>
      </c>
      <c r="R6" s="34">
        <f t="shared" si="3"/>
        <v>2072</v>
      </c>
      <c r="S6" s="34">
        <f t="shared" si="3"/>
        <v>171861</v>
      </c>
      <c r="T6" s="34">
        <f t="shared" si="3"/>
        <v>20.97</v>
      </c>
      <c r="U6" s="34">
        <f t="shared" si="3"/>
        <v>8195.57</v>
      </c>
      <c r="V6" s="34">
        <f t="shared" si="3"/>
        <v>162969</v>
      </c>
      <c r="W6" s="34">
        <f t="shared" si="3"/>
        <v>15.16</v>
      </c>
      <c r="X6" s="34">
        <f t="shared" si="3"/>
        <v>10749.93</v>
      </c>
      <c r="Y6" s="35">
        <f>IF(Y7="",NA(),Y7)</f>
        <v>73.59</v>
      </c>
      <c r="Z6" s="35">
        <f t="shared" ref="Z6:AH6" si="4">IF(Z7="",NA(),Z7)</f>
        <v>74.95</v>
      </c>
      <c r="AA6" s="35">
        <f t="shared" si="4"/>
        <v>93.27</v>
      </c>
      <c r="AB6" s="35">
        <f t="shared" si="4"/>
        <v>70.28</v>
      </c>
      <c r="AC6" s="35">
        <f t="shared" si="4"/>
        <v>68.64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752.81</v>
      </c>
      <c r="BG6" s="35">
        <f t="shared" ref="BG6:BO6" si="7">IF(BG7="",NA(),BG7)</f>
        <v>746.34</v>
      </c>
      <c r="BH6" s="35">
        <f t="shared" si="7"/>
        <v>663.66</v>
      </c>
      <c r="BI6" s="35">
        <f t="shared" si="7"/>
        <v>623.4</v>
      </c>
      <c r="BJ6" s="35">
        <f t="shared" si="7"/>
        <v>589.99</v>
      </c>
      <c r="BK6" s="35">
        <f t="shared" si="7"/>
        <v>705.53</v>
      </c>
      <c r="BL6" s="35">
        <f t="shared" si="7"/>
        <v>685.64</v>
      </c>
      <c r="BM6" s="35">
        <f t="shared" si="7"/>
        <v>665.11</v>
      </c>
      <c r="BN6" s="35">
        <f t="shared" si="7"/>
        <v>642.57000000000005</v>
      </c>
      <c r="BO6" s="35">
        <f t="shared" si="7"/>
        <v>599.92999999999995</v>
      </c>
      <c r="BP6" s="34" t="str">
        <f>IF(BP7="","",IF(BP7="-","【-】","【"&amp;SUBSTITUTE(TEXT(BP7,"#,##0.00"),"-","△")&amp;"】"))</f>
        <v>【728.30】</v>
      </c>
      <c r="BQ6" s="35">
        <f>IF(BQ7="",NA(),BQ7)</f>
        <v>88.31</v>
      </c>
      <c r="BR6" s="35">
        <f t="shared" ref="BR6:BZ6" si="8">IF(BR7="",NA(),BR7)</f>
        <v>80.099999999999994</v>
      </c>
      <c r="BS6" s="35">
        <f t="shared" si="8"/>
        <v>90.13</v>
      </c>
      <c r="BT6" s="35">
        <f t="shared" si="8"/>
        <v>86.54</v>
      </c>
      <c r="BU6" s="35">
        <f t="shared" si="8"/>
        <v>86.51</v>
      </c>
      <c r="BV6" s="35">
        <f t="shared" si="8"/>
        <v>89.78</v>
      </c>
      <c r="BW6" s="35">
        <f t="shared" si="8"/>
        <v>88.39</v>
      </c>
      <c r="BX6" s="35">
        <f t="shared" si="8"/>
        <v>85.64</v>
      </c>
      <c r="BY6" s="35">
        <f t="shared" si="8"/>
        <v>94.3</v>
      </c>
      <c r="BZ6" s="35">
        <f t="shared" si="8"/>
        <v>95.76</v>
      </c>
      <c r="CA6" s="34" t="str">
        <f>IF(CA7="","",IF(CA7="-","【-】","【"&amp;SUBSTITUTE(TEXT(CA7,"#,##0.00"),"-","△")&amp;"】"))</f>
        <v>【100.04】</v>
      </c>
      <c r="CB6" s="35">
        <f>IF(CB7="",NA(),CB7)</f>
        <v>163.44999999999999</v>
      </c>
      <c r="CC6" s="35">
        <f t="shared" ref="CC6:CK6" si="9">IF(CC7="",NA(),CC7)</f>
        <v>180.36</v>
      </c>
      <c r="CD6" s="35">
        <f t="shared" si="9"/>
        <v>169.1</v>
      </c>
      <c r="CE6" s="35">
        <f t="shared" si="9"/>
        <v>176.2</v>
      </c>
      <c r="CF6" s="35">
        <f t="shared" si="9"/>
        <v>175.79</v>
      </c>
      <c r="CG6" s="35">
        <f t="shared" si="9"/>
        <v>125.87</v>
      </c>
      <c r="CH6" s="35">
        <f t="shared" si="9"/>
        <v>128.96</v>
      </c>
      <c r="CI6" s="35">
        <f t="shared" si="9"/>
        <v>133</v>
      </c>
      <c r="CJ6" s="35">
        <f t="shared" si="9"/>
        <v>120.18</v>
      </c>
      <c r="CK6" s="35">
        <f t="shared" si="9"/>
        <v>119</v>
      </c>
      <c r="CL6" s="34" t="str">
        <f>IF(CL7="","",IF(CL7="-","【-】","【"&amp;SUBSTITUTE(TEXT(CL7,"#,##0.00"),"-","△")&amp;"】"))</f>
        <v>【137.82】</v>
      </c>
      <c r="CM6" s="35">
        <f>IF(CM7="",NA(),CM7)</f>
        <v>89.82</v>
      </c>
      <c r="CN6" s="35">
        <f t="shared" ref="CN6:CV6" si="10">IF(CN7="",NA(),CN7)</f>
        <v>91.25</v>
      </c>
      <c r="CO6" s="35">
        <f t="shared" si="10"/>
        <v>194.64</v>
      </c>
      <c r="CP6" s="35">
        <f t="shared" si="10"/>
        <v>205.52</v>
      </c>
      <c r="CQ6" s="35">
        <f t="shared" si="10"/>
        <v>208.27</v>
      </c>
      <c r="CR6" s="35">
        <f t="shared" si="10"/>
        <v>67.540000000000006</v>
      </c>
      <c r="CS6" s="35">
        <f t="shared" si="10"/>
        <v>67.61</v>
      </c>
      <c r="CT6" s="35">
        <f t="shared" si="10"/>
        <v>64.81</v>
      </c>
      <c r="CU6" s="35">
        <f t="shared" si="10"/>
        <v>64.81</v>
      </c>
      <c r="CV6" s="35">
        <f t="shared" si="10"/>
        <v>64.66</v>
      </c>
      <c r="CW6" s="34" t="str">
        <f>IF(CW7="","",IF(CW7="-","【-】","【"&amp;SUBSTITUTE(TEXT(CW7,"#,##0.00"),"-","△")&amp;"】"))</f>
        <v>【60.09】</v>
      </c>
      <c r="CX6" s="35">
        <f>IF(CX7="",NA(),CX7)</f>
        <v>96.68</v>
      </c>
      <c r="CY6" s="35">
        <f t="shared" ref="CY6:DG6" si="11">IF(CY7="",NA(),CY7)</f>
        <v>96.94</v>
      </c>
      <c r="CZ6" s="35">
        <f t="shared" si="11"/>
        <v>96.64</v>
      </c>
      <c r="DA6" s="35">
        <f t="shared" si="11"/>
        <v>96.86</v>
      </c>
      <c r="DB6" s="35">
        <f t="shared" si="11"/>
        <v>96.94</v>
      </c>
      <c r="DC6" s="35">
        <f t="shared" si="11"/>
        <v>96.48</v>
      </c>
      <c r="DD6" s="35">
        <f t="shared" si="11"/>
        <v>96.64</v>
      </c>
      <c r="DE6" s="35">
        <f t="shared" si="11"/>
        <v>96.76</v>
      </c>
      <c r="DF6" s="35">
        <f t="shared" si="11"/>
        <v>96.89</v>
      </c>
      <c r="DG6" s="35">
        <f t="shared" si="11"/>
        <v>97.08</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0.22</v>
      </c>
      <c r="EF6" s="34">
        <f t="shared" ref="EF6:EN6" si="14">IF(EF7="",NA(),EF7)</f>
        <v>0</v>
      </c>
      <c r="EG6" s="34">
        <f t="shared" si="14"/>
        <v>0</v>
      </c>
      <c r="EH6" s="35">
        <f t="shared" si="14"/>
        <v>0.01</v>
      </c>
      <c r="EI6" s="34">
        <f t="shared" si="14"/>
        <v>0</v>
      </c>
      <c r="EJ6" s="35">
        <f t="shared" si="14"/>
        <v>0.1</v>
      </c>
      <c r="EK6" s="35">
        <f t="shared" si="14"/>
        <v>0.11</v>
      </c>
      <c r="EL6" s="35">
        <f t="shared" si="14"/>
        <v>0.22</v>
      </c>
      <c r="EM6" s="35">
        <f t="shared" si="14"/>
        <v>0.13</v>
      </c>
      <c r="EN6" s="35">
        <f t="shared" si="14"/>
        <v>0.16</v>
      </c>
      <c r="EO6" s="34" t="str">
        <f>IF(EO7="","",IF(EO7="-","【-】","【"&amp;SUBSTITUTE(TEXT(EO7,"#,##0.00"),"-","△")&amp;"】"))</f>
        <v>【0.27】</v>
      </c>
    </row>
    <row r="7" spans="1:145" s="36" customFormat="1" x14ac:dyDescent="0.15">
      <c r="A7" s="28"/>
      <c r="B7" s="37">
        <v>2016</v>
      </c>
      <c r="C7" s="37">
        <v>122165</v>
      </c>
      <c r="D7" s="37">
        <v>47</v>
      </c>
      <c r="E7" s="37">
        <v>17</v>
      </c>
      <c r="F7" s="37">
        <v>1</v>
      </c>
      <c r="G7" s="37">
        <v>0</v>
      </c>
      <c r="H7" s="37" t="s">
        <v>110</v>
      </c>
      <c r="I7" s="37" t="s">
        <v>111</v>
      </c>
      <c r="J7" s="37" t="s">
        <v>112</v>
      </c>
      <c r="K7" s="37" t="s">
        <v>113</v>
      </c>
      <c r="L7" s="37" t="s">
        <v>114</v>
      </c>
      <c r="M7" s="37"/>
      <c r="N7" s="38" t="s">
        <v>115</v>
      </c>
      <c r="O7" s="38" t="s">
        <v>116</v>
      </c>
      <c r="P7" s="38">
        <v>94.77</v>
      </c>
      <c r="Q7" s="38">
        <v>65.5</v>
      </c>
      <c r="R7" s="38">
        <v>2072</v>
      </c>
      <c r="S7" s="38">
        <v>171861</v>
      </c>
      <c r="T7" s="38">
        <v>20.97</v>
      </c>
      <c r="U7" s="38">
        <v>8195.57</v>
      </c>
      <c r="V7" s="38">
        <v>162969</v>
      </c>
      <c r="W7" s="38">
        <v>15.16</v>
      </c>
      <c r="X7" s="38">
        <v>10749.93</v>
      </c>
      <c r="Y7" s="38">
        <v>73.59</v>
      </c>
      <c r="Z7" s="38">
        <v>74.95</v>
      </c>
      <c r="AA7" s="38">
        <v>93.27</v>
      </c>
      <c r="AB7" s="38">
        <v>70.28</v>
      </c>
      <c r="AC7" s="38">
        <v>68.64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752.81</v>
      </c>
      <c r="BG7" s="38">
        <v>746.34</v>
      </c>
      <c r="BH7" s="38">
        <v>663.66</v>
      </c>
      <c r="BI7" s="38">
        <v>623.4</v>
      </c>
      <c r="BJ7" s="38">
        <v>589.99</v>
      </c>
      <c r="BK7" s="38">
        <v>705.53</v>
      </c>
      <c r="BL7" s="38">
        <v>685.64</v>
      </c>
      <c r="BM7" s="38">
        <v>665.11</v>
      </c>
      <c r="BN7" s="38">
        <v>642.57000000000005</v>
      </c>
      <c r="BO7" s="38">
        <v>599.92999999999995</v>
      </c>
      <c r="BP7" s="38">
        <v>728.3</v>
      </c>
      <c r="BQ7" s="38">
        <v>88.31</v>
      </c>
      <c r="BR7" s="38">
        <v>80.099999999999994</v>
      </c>
      <c r="BS7" s="38">
        <v>90.13</v>
      </c>
      <c r="BT7" s="38">
        <v>86.54</v>
      </c>
      <c r="BU7" s="38">
        <v>86.51</v>
      </c>
      <c r="BV7" s="38">
        <v>89.78</v>
      </c>
      <c r="BW7" s="38">
        <v>88.39</v>
      </c>
      <c r="BX7" s="38">
        <v>85.64</v>
      </c>
      <c r="BY7" s="38">
        <v>94.3</v>
      </c>
      <c r="BZ7" s="38">
        <v>95.76</v>
      </c>
      <c r="CA7" s="38">
        <v>100.04</v>
      </c>
      <c r="CB7" s="38">
        <v>163.44999999999999</v>
      </c>
      <c r="CC7" s="38">
        <v>180.36</v>
      </c>
      <c r="CD7" s="38">
        <v>169.1</v>
      </c>
      <c r="CE7" s="38">
        <v>176.2</v>
      </c>
      <c r="CF7" s="38">
        <v>175.79</v>
      </c>
      <c r="CG7" s="38">
        <v>125.87</v>
      </c>
      <c r="CH7" s="38">
        <v>128.96</v>
      </c>
      <c r="CI7" s="38">
        <v>133</v>
      </c>
      <c r="CJ7" s="38">
        <v>120.18</v>
      </c>
      <c r="CK7" s="38">
        <v>119</v>
      </c>
      <c r="CL7" s="38">
        <v>137.82</v>
      </c>
      <c r="CM7" s="38">
        <v>89.82</v>
      </c>
      <c r="CN7" s="38">
        <v>91.25</v>
      </c>
      <c r="CO7" s="38">
        <v>194.64</v>
      </c>
      <c r="CP7" s="38">
        <v>205.52</v>
      </c>
      <c r="CQ7" s="38">
        <v>208.27</v>
      </c>
      <c r="CR7" s="38">
        <v>67.540000000000006</v>
      </c>
      <c r="CS7" s="38">
        <v>67.61</v>
      </c>
      <c r="CT7" s="38">
        <v>64.81</v>
      </c>
      <c r="CU7" s="38">
        <v>64.81</v>
      </c>
      <c r="CV7" s="38">
        <v>64.66</v>
      </c>
      <c r="CW7" s="38">
        <v>60.09</v>
      </c>
      <c r="CX7" s="38">
        <v>96.68</v>
      </c>
      <c r="CY7" s="38">
        <v>96.94</v>
      </c>
      <c r="CZ7" s="38">
        <v>96.64</v>
      </c>
      <c r="DA7" s="38">
        <v>96.86</v>
      </c>
      <c r="DB7" s="38">
        <v>96.94</v>
      </c>
      <c r="DC7" s="38">
        <v>96.48</v>
      </c>
      <c r="DD7" s="38">
        <v>96.64</v>
      </c>
      <c r="DE7" s="38">
        <v>96.76</v>
      </c>
      <c r="DF7" s="38">
        <v>96.89</v>
      </c>
      <c r="DG7" s="38">
        <v>97.08</v>
      </c>
      <c r="DH7" s="38">
        <v>94.9</v>
      </c>
      <c r="DI7" s="38"/>
      <c r="DJ7" s="38"/>
      <c r="DK7" s="38"/>
      <c r="DL7" s="38"/>
      <c r="DM7" s="38"/>
      <c r="DN7" s="38"/>
      <c r="DO7" s="38"/>
      <c r="DP7" s="38"/>
      <c r="DQ7" s="38"/>
      <c r="DR7" s="38"/>
      <c r="DS7" s="38"/>
      <c r="DT7" s="38"/>
      <c r="DU7" s="38"/>
      <c r="DV7" s="38"/>
      <c r="DW7" s="38"/>
      <c r="DX7" s="38"/>
      <c r="DY7" s="38"/>
      <c r="DZ7" s="38"/>
      <c r="EA7" s="38"/>
      <c r="EB7" s="38"/>
      <c r="EC7" s="38"/>
      <c r="ED7" s="38"/>
      <c r="EE7" s="38">
        <v>0.22</v>
      </c>
      <c r="EF7" s="38">
        <v>0</v>
      </c>
      <c r="EG7" s="38">
        <v>0</v>
      </c>
      <c r="EH7" s="38">
        <v>0.01</v>
      </c>
      <c r="EI7" s="38">
        <v>0</v>
      </c>
      <c r="EJ7" s="38">
        <v>0.1</v>
      </c>
      <c r="EK7" s="38">
        <v>0.11</v>
      </c>
      <c r="EL7" s="38">
        <v>0.22</v>
      </c>
      <c r="EM7" s="38">
        <v>0.13</v>
      </c>
      <c r="EN7" s="38">
        <v>0.16</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2018-02-06T23:26:17Z</cp:lastPrinted>
  <dcterms:created xsi:type="dcterms:W3CDTF">2017-12-25T02:05:50Z</dcterms:created>
  <dcterms:modified xsi:type="dcterms:W3CDTF">2018-02-08T07:40:48Z</dcterms:modified>
</cp:coreProperties>
</file>