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747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<sst xmlns="http://schemas.openxmlformats.org/spreadsheetml/2006/main" count="232" uniqueCount="120">
  <si>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</si>
  <si>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</si>
  <si>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</si>
  <si>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</si>
  <si>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</si>
  <si>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</si>
  <si>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</si>
  <si>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</si>
  <si>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</si>
  <si>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</si>
  <si>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</si>
  <si>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</si>
  <si>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</si>
  <si>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</si>
  <si>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</si>
  <si>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</si>
  <si>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</si>
  <si>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</si>
  <si>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</si>
  <si>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</si>
  <si>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</si>
  <si>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</si>
  <si>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</si>
  <si>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</si>
  <si>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</si>
  <si>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</si>
  <si>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</si>
  <si>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</si>
  <si>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</si>
  <si>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</si>
  <si>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</si>
  <si>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</si>
  <si>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</si>
  <si>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</si>
  <si>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</si>
  <si>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</si>
  <si>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</si>
  <si>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</si>
  <si>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</si>
  <si>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</si>
  <si>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</si>
  <si>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</si>
  <si>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</si>
  <si>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</si>
  <si>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</si>
  <si>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</si>
  <si>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</si>
  <si>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</si>
  <si>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</si>
  <si>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</si>
  <si>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</si>
  <si>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</si>
  <si>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</si>
  <si>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</si>
  <si>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</si>
  <si>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</si>
  <si>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</si>
  <si>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</si>
  <si>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</si>
  <si>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</si>
  <si>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</si>
  <si>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</si>
  <si>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</si>
  <si>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</si>
  <si>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</si>
  <si>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</si>
  <si>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</si>
  <si>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</si>
  <si>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</si>
  <si>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</si>
  <si>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</si>
  <si>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</si>
  <si>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</si>
  <si>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</si>
  <si>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</si>
  <si>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</si>
  <si>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</si>
  <si>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</si>
  <si>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</si>
  <si>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</si>
  <si>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</si>
  <si>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</si>
  <si>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</si>
  <si>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</si>
  <si>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</si>
  <si>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</si>
  <si>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</si>
  <si>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</si>
  <si>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</si>
  <si>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</si>
  <si>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</si>
  <si>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</si>
  <si>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</si>
  <si>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</si>
  <si>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</si>
  <si>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</si>
  <si>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</si>
  <si>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</si>
  <si>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</si>
  <si>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</si>
  <si>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</si>
  <si>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</si>
  <si>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</si>
  <si>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</si>
  <si>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</si>
  <si>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流山市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</si>
  <si>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</si>
  <si>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</si>
  <si>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</si>
  <si>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</si>
  <si>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</si>
  <si>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</si>
  <si>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</si>
  <si>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</si>
  <si>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</si>
  <si>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</si>
  <si>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</si>
  <si>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管路更新率については、全国平均及び類似団体と比較して低くなっているものの、管路経年劣化率も全国平均・類似団体よりも低い数値となっていることから、早急に更新投資の検討は必要がないと考えている。
　管路更新については、区画整理事業もあり少しずつ進めているところだが、区画整理事業の終了も近づいていることから、管路更新が今後は進んでいくと考えている。</t>
    <rPh sb="1" eb="3">
      <t>カンロ</t>
    </rPh>
    <rPh sb="3" eb="5">
      <t>コウシン</t>
    </rPh>
    <rPh sb="5" eb="6">
      <t>リツ</t>
    </rPh>
    <rPh sb="12" eb="14">
      <t>ゼンコク</t>
    </rPh>
    <rPh sb="14" eb="16">
      <t>ヘイキン</t>
    </rPh>
    <rPh sb="16" eb="17">
      <t>オヨ</t>
    </rPh>
    <rPh sb="18" eb="20">
      <t>ルイジ</t>
    </rPh>
    <rPh sb="20" eb="22">
      <t>ダンタイ</t>
    </rPh>
    <rPh sb="23" eb="25">
      <t>ヒカク</t>
    </rPh>
    <rPh sb="27" eb="28">
      <t>ヒク</t>
    </rPh>
    <rPh sb="38" eb="40">
      <t>カンロ</t>
    </rPh>
    <rPh sb="40" eb="42">
      <t>ケイネン</t>
    </rPh>
    <rPh sb="42" eb="44">
      <t>レッカ</t>
    </rPh>
    <rPh sb="44" eb="45">
      <t>リツ</t>
    </rPh>
    <rPh sb="46" eb="48">
      <t>ゼンコク</t>
    </rPh>
    <rPh sb="48" eb="50">
      <t>ヘイキン</t>
    </rPh>
    <rPh sb="51" eb="53">
      <t>ルイジ</t>
    </rPh>
    <rPh sb="53" eb="55">
      <t>ダンタイ</t>
    </rPh>
    <rPh sb="58" eb="59">
      <t>ヒク</t>
    </rPh>
    <rPh sb="60" eb="62">
      <t>スウチ</t>
    </rPh>
    <rPh sb="73" eb="75">
      <t>ソウキュウ</t>
    </rPh>
    <rPh sb="76" eb="78">
      <t>コウシン</t>
    </rPh>
    <rPh sb="78" eb="80">
      <t>トウシ</t>
    </rPh>
    <rPh sb="81" eb="83">
      <t>ケントウ</t>
    </rPh>
    <rPh sb="84" eb="86">
      <t>ヒツヨウ</t>
    </rPh>
    <rPh sb="90" eb="91">
      <t>カンガ</t>
    </rPh>
    <rPh sb="98" eb="100">
      <t>カンロ</t>
    </rPh>
    <rPh sb="100" eb="102">
      <t>コウシン</t>
    </rPh>
    <rPh sb="108" eb="110">
      <t>クカク</t>
    </rPh>
    <rPh sb="110" eb="112">
      <t>セイリ</t>
    </rPh>
    <rPh sb="112" eb="114">
      <t>ジギョウ</t>
    </rPh>
    <rPh sb="117" eb="118">
      <t>スコ</t>
    </rPh>
    <rPh sb="121" eb="122">
      <t>スス</t>
    </rPh>
    <rPh sb="132" eb="134">
      <t>クカク</t>
    </rPh>
    <rPh sb="134" eb="136">
      <t>セイリ</t>
    </rPh>
    <rPh sb="136" eb="138">
      <t>ジギョウ</t>
    </rPh>
    <rPh sb="139" eb="141">
      <t>シュウリョウ</t>
    </rPh>
    <rPh sb="142" eb="143">
      <t>チカ</t>
    </rPh>
    <rPh sb="153" eb="155">
      <t>カンロ</t>
    </rPh>
    <rPh sb="155" eb="157">
      <t>コウシン</t>
    </rPh>
    <rPh sb="158" eb="160">
      <t>コンゴ</t>
    </rPh>
    <rPh sb="161" eb="162">
      <t>スス</t>
    </rPh>
    <rPh sb="167" eb="168">
      <t>カンガ</t>
    </rPh>
    <phoneticPr fontId="4"/>
  </si>
  <si>
    <t>　経営の健全性を示す経常収支比率は、類似団体と比較しても高く、前年度に引き続き流山市の人口増加が大きく影響している。
　その結果を示すように料金回収率が類似団体との平均に近づいている。
　流動比率については、前年度を下回っているが、類似団体と比較すると高い水準となっている。
　企業債残高対給水収益比率は、類似団体よりも若干高いが年々平均に近づいており、企業債の借入れを平成２９年度から停止していることから今後更に減少する見込みである。
　給水原価は、類似団体より高いが有収率、施設利用率も高く、今年度も効率的な稼働が収益に繋がっている。</t>
    <rPh sb="1" eb="3">
      <t>ケイエイ</t>
    </rPh>
    <rPh sb="4" eb="7">
      <t>ケンゼンセイ</t>
    </rPh>
    <rPh sb="8" eb="9">
      <t>シメ</t>
    </rPh>
    <rPh sb="10" eb="12">
      <t>ケイジョウ</t>
    </rPh>
    <rPh sb="12" eb="14">
      <t>シュウシ</t>
    </rPh>
    <rPh sb="14" eb="16">
      <t>ヒリツ</t>
    </rPh>
    <rPh sb="18" eb="20">
      <t>ルイジ</t>
    </rPh>
    <rPh sb="20" eb="22">
      <t>ダンタイ</t>
    </rPh>
    <rPh sb="23" eb="25">
      <t>ヒカク</t>
    </rPh>
    <rPh sb="28" eb="29">
      <t>タカ</t>
    </rPh>
    <rPh sb="31" eb="34">
      <t>ゼンネンド</t>
    </rPh>
    <rPh sb="35" eb="36">
      <t>ヒ</t>
    </rPh>
    <rPh sb="37" eb="38">
      <t>ツヅ</t>
    </rPh>
    <rPh sb="39" eb="42">
      <t>ナガレヤマシ</t>
    </rPh>
    <rPh sb="43" eb="45">
      <t>ジンコウ</t>
    </rPh>
    <rPh sb="45" eb="47">
      <t>ゾウカ</t>
    </rPh>
    <rPh sb="48" eb="49">
      <t>オオ</t>
    </rPh>
    <rPh sb="51" eb="53">
      <t>エイキョウ</t>
    </rPh>
    <rPh sb="62" eb="64">
      <t>ケッカ</t>
    </rPh>
    <rPh sb="65" eb="66">
      <t>シメ</t>
    </rPh>
    <rPh sb="70" eb="72">
      <t>リョウキン</t>
    </rPh>
    <rPh sb="72" eb="74">
      <t>カイシュウ</t>
    </rPh>
    <rPh sb="74" eb="75">
      <t>リツ</t>
    </rPh>
    <rPh sb="76" eb="78">
      <t>ルイジ</t>
    </rPh>
    <rPh sb="78" eb="80">
      <t>ダンタイ</t>
    </rPh>
    <rPh sb="82" eb="84">
      <t>ヘイキン</t>
    </rPh>
    <rPh sb="85" eb="86">
      <t>チカ</t>
    </rPh>
    <rPh sb="94" eb="96">
      <t>リュウドウ</t>
    </rPh>
    <rPh sb="96" eb="98">
      <t>ヒリツ</t>
    </rPh>
    <rPh sb="104" eb="107">
      <t>ゼンネンド</t>
    </rPh>
    <rPh sb="108" eb="110">
      <t>シタマワ</t>
    </rPh>
    <rPh sb="116" eb="118">
      <t>ルイジ</t>
    </rPh>
    <rPh sb="118" eb="120">
      <t>ダンタイ</t>
    </rPh>
    <rPh sb="121" eb="123">
      <t>ヒカク</t>
    </rPh>
    <rPh sb="126" eb="127">
      <t>タカ</t>
    </rPh>
    <rPh sb="128" eb="130">
      <t>スイジュン</t>
    </rPh>
    <rPh sb="139" eb="141">
      <t>キギョウ</t>
    </rPh>
    <rPh sb="141" eb="142">
      <t>サイ</t>
    </rPh>
    <rPh sb="142" eb="144">
      <t>ザンダカ</t>
    </rPh>
    <rPh sb="144" eb="145">
      <t>タイ</t>
    </rPh>
    <rPh sb="145" eb="147">
      <t>キュウスイ</t>
    </rPh>
    <rPh sb="147" eb="149">
      <t>シュウエキ</t>
    </rPh>
    <rPh sb="149" eb="151">
      <t>ヒリツ</t>
    </rPh>
    <rPh sb="153" eb="155">
      <t>ルイジ</t>
    </rPh>
    <rPh sb="155" eb="157">
      <t>ダンタイ</t>
    </rPh>
    <rPh sb="160" eb="162">
      <t>ジャッカン</t>
    </rPh>
    <rPh sb="162" eb="163">
      <t>タカ</t>
    </rPh>
    <rPh sb="165" eb="167">
      <t>ネンネン</t>
    </rPh>
    <rPh sb="167" eb="169">
      <t>ヘイキン</t>
    </rPh>
    <rPh sb="170" eb="171">
      <t>チカ</t>
    </rPh>
    <rPh sb="177" eb="179">
      <t>キギョウ</t>
    </rPh>
    <rPh sb="179" eb="180">
      <t>サイ</t>
    </rPh>
    <rPh sb="181" eb="183">
      <t>カリイ</t>
    </rPh>
    <rPh sb="185" eb="187">
      <t>ヘイセイ</t>
    </rPh>
    <rPh sb="189" eb="191">
      <t>ネンド</t>
    </rPh>
    <rPh sb="193" eb="195">
      <t>テイシ</t>
    </rPh>
    <rPh sb="203" eb="205">
      <t>コンゴ</t>
    </rPh>
    <rPh sb="205" eb="206">
      <t>サラ</t>
    </rPh>
    <rPh sb="207" eb="209">
      <t>ゲンショウ</t>
    </rPh>
    <rPh sb="211" eb="213">
      <t>ミコ</t>
    </rPh>
    <rPh sb="220" eb="222">
      <t>キュウスイ</t>
    </rPh>
    <rPh sb="222" eb="224">
      <t>ゲンカ</t>
    </rPh>
    <rPh sb="226" eb="228">
      <t>ルイジ</t>
    </rPh>
    <rPh sb="228" eb="230">
      <t>ダンタイ</t>
    </rPh>
    <rPh sb="232" eb="233">
      <t>タカ</t>
    </rPh>
    <rPh sb="235" eb="237">
      <t>ユウシュウ</t>
    </rPh>
    <rPh sb="237" eb="238">
      <t>リツ</t>
    </rPh>
    <rPh sb="239" eb="241">
      <t>シセツ</t>
    </rPh>
    <rPh sb="241" eb="243">
      <t>リヨウ</t>
    </rPh>
    <rPh sb="243" eb="244">
      <t>リツ</t>
    </rPh>
    <rPh sb="245" eb="246">
      <t>タカ</t>
    </rPh>
    <rPh sb="248" eb="251">
      <t>コンネンド</t>
    </rPh>
    <rPh sb="252" eb="255">
      <t>コウリツテキ</t>
    </rPh>
    <rPh sb="256" eb="258">
      <t>カドウ</t>
    </rPh>
    <rPh sb="259" eb="261">
      <t>シュウエキ</t>
    </rPh>
    <rPh sb="262" eb="263">
      <t>ツナ</t>
    </rPh>
    <phoneticPr fontId="4"/>
  </si>
  <si>
    <t>　経常収支比率を始め経営の健全性を表す数値が高く、良好である。これは、前年度に引き続き人口増加が進んだことによるものと考える。
　平成２９年度からは、大口水道利用者の水道離れを抑止するため「特別給水特約制度」を始めているが、当初の見込みより給水収益は落ちていない状況にある。
　財務の安全性については、平成３０年度についても企業債は予算計上していないため、債務負担の減少が図られる。
　区画整理事業も終了が近づくことで、管路更新を今まで以上に実施し、管路更新率の改善が図られると考えている。</t>
    <rPh sb="1" eb="3">
      <t>ケイジョウ</t>
    </rPh>
    <rPh sb="3" eb="5">
      <t>シュウシ</t>
    </rPh>
    <rPh sb="5" eb="7">
      <t>ヒリツ</t>
    </rPh>
    <rPh sb="8" eb="9">
      <t>ハジ</t>
    </rPh>
    <rPh sb="10" eb="12">
      <t>ケイエイ</t>
    </rPh>
    <rPh sb="13" eb="16">
      <t>ケンゼンセイ</t>
    </rPh>
    <rPh sb="17" eb="18">
      <t>アラワ</t>
    </rPh>
    <rPh sb="19" eb="21">
      <t>スウチ</t>
    </rPh>
    <rPh sb="22" eb="23">
      <t>タカ</t>
    </rPh>
    <rPh sb="25" eb="27">
      <t>リョウコウ</t>
    </rPh>
    <rPh sb="35" eb="38">
      <t>ゼンネンド</t>
    </rPh>
    <rPh sb="39" eb="40">
      <t>ヒ</t>
    </rPh>
    <rPh sb="41" eb="42">
      <t>ツヅ</t>
    </rPh>
    <rPh sb="43" eb="45">
      <t>ジンコウ</t>
    </rPh>
    <rPh sb="45" eb="47">
      <t>ゾウカ</t>
    </rPh>
    <rPh sb="48" eb="49">
      <t>スス</t>
    </rPh>
    <rPh sb="59" eb="60">
      <t>カンガ</t>
    </rPh>
    <rPh sb="65" eb="67">
      <t>ヘイセイ</t>
    </rPh>
    <rPh sb="69" eb="71">
      <t>ネンド</t>
    </rPh>
    <rPh sb="75" eb="77">
      <t>オオグチ</t>
    </rPh>
    <rPh sb="77" eb="79">
      <t>スイドウ</t>
    </rPh>
    <rPh sb="79" eb="81">
      <t>リヨウ</t>
    </rPh>
    <rPh sb="81" eb="82">
      <t>シャ</t>
    </rPh>
    <rPh sb="83" eb="85">
      <t>スイドウ</t>
    </rPh>
    <rPh sb="85" eb="86">
      <t>バナ</t>
    </rPh>
    <rPh sb="88" eb="90">
      <t>ヨクシ</t>
    </rPh>
    <rPh sb="95" eb="97">
      <t>トクベツ</t>
    </rPh>
    <rPh sb="97" eb="99">
      <t>キュウスイ</t>
    </rPh>
    <rPh sb="99" eb="101">
      <t>トクヤク</t>
    </rPh>
    <rPh sb="101" eb="103">
      <t>セイド</t>
    </rPh>
    <rPh sb="105" eb="106">
      <t>ハジ</t>
    </rPh>
    <rPh sb="112" eb="114">
      <t>トウショ</t>
    </rPh>
    <rPh sb="115" eb="117">
      <t>ミコ</t>
    </rPh>
    <rPh sb="120" eb="122">
      <t>キュウスイ</t>
    </rPh>
    <rPh sb="122" eb="124">
      <t>シュウエキ</t>
    </rPh>
    <rPh sb="125" eb="126">
      <t>オ</t>
    </rPh>
    <rPh sb="131" eb="133">
      <t>ジョウキョウ</t>
    </rPh>
    <rPh sb="139" eb="141">
      <t>ザイム</t>
    </rPh>
    <rPh sb="142" eb="145">
      <t>アンゼンセイ</t>
    </rPh>
    <rPh sb="151" eb="153">
      <t>ヘイセイ</t>
    </rPh>
    <rPh sb="155" eb="157">
      <t>ネンド</t>
    </rPh>
    <rPh sb="162" eb="164">
      <t>キギョウ</t>
    </rPh>
    <rPh sb="164" eb="165">
      <t>サイ</t>
    </rPh>
    <rPh sb="166" eb="168">
      <t>ヨサン</t>
    </rPh>
    <rPh sb="168" eb="170">
      <t>ケイジョウ</t>
    </rPh>
    <rPh sb="178" eb="180">
      <t>サイム</t>
    </rPh>
    <rPh sb="180" eb="182">
      <t>フタン</t>
    </rPh>
    <rPh sb="183" eb="185">
      <t>ゲンショウ</t>
    </rPh>
    <rPh sb="186" eb="187">
      <t>ハカ</t>
    </rPh>
    <rPh sb="193" eb="195">
      <t>クカク</t>
    </rPh>
    <rPh sb="195" eb="197">
      <t>セイリ</t>
    </rPh>
    <rPh sb="197" eb="199">
      <t>ジギョウ</t>
    </rPh>
    <rPh sb="200" eb="202">
      <t>シュウリョウ</t>
    </rPh>
    <rPh sb="203" eb="204">
      <t>チカ</t>
    </rPh>
    <rPh sb="210" eb="212">
      <t>カンロ</t>
    </rPh>
    <rPh sb="212" eb="214">
      <t>コウシン</t>
    </rPh>
    <rPh sb="215" eb="216">
      <t>イマ</t>
    </rPh>
    <rPh sb="218" eb="220">
      <t>イジョウ</t>
    </rPh>
    <rPh sb="221" eb="223">
      <t>ジッシ</t>
    </rPh>
    <rPh sb="225" eb="227">
      <t>カンロ</t>
    </rPh>
    <rPh sb="227" eb="229">
      <t>コウシン</t>
    </rPh>
    <rPh sb="229" eb="230">
      <t>リツ</t>
    </rPh>
    <rPh sb="231" eb="233">
      <t>カイゼン</t>
    </rPh>
    <rPh sb="234" eb="235">
      <t>ハカ</t>
    </rPh>
    <rPh sb="239" eb="24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</si>
</sst>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1.1100000000000001</c:v>
                </c:pt>
                <c:pt idx="1">
                  <c:v>0.5</c:v>
                </c:pt>
                <c:pt idx="2">
                  <c:v>0.83</c:v>
                </c:pt>
                <c:pt idx="3">
                  <c:v>0.56999999999999995</c:v>
                </c:pt>
                <c:pt idx="4">
                  <c:v>0.38</c:v>
                </c:pt>
              </c:numCache>
            </c:numRef>
          </c:val>
          <c:extLst>
            <c:ext xmlns:c16="http://schemas.microsoft.com/office/drawing/2014/chart" uri="{C3380CC4-5D6E-409C-BE32-E72D297353CC}">
              <c16:uniqueId val="{00000000-E72D-472D-AE6A-EBF736169FE0}"/>
            </c:ext>
          </c:extLst>
        </c:ser>
        <c:dLbls>
          <c:showLegendKey val="0"/>
          <c:showVal val="0"/>
          <c:showCatName val="0"/>
          <c:showSerName val="0"/>
          <c:showPercent val="0"/>
          <c:showBubbleSize val="0"/>
        </c:dLbls>
        <c:gapWidth val="150"/>
        <c:axId val="149801104"/>
        <c:axId val="149806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c:ext xmlns:c16="http://schemas.microsoft.com/office/drawing/2014/chart" uri="{C3380CC4-5D6E-409C-BE32-E72D297353CC}">
              <c16:uniqueId val="{00000001-E72D-472D-AE6A-EBF736169FE0}"/>
            </c:ext>
          </c:extLst>
        </c:ser>
        <c:dLbls>
          <c:showLegendKey val="0"/>
          <c:showVal val="0"/>
          <c:showCatName val="0"/>
          <c:showSerName val="0"/>
          <c:showPercent val="0"/>
          <c:showBubbleSize val="0"/>
        </c:dLbls>
        <c:marker val="1"/>
        <c:smooth val="0"/>
        <c:axId val="149801104"/>
        <c:axId val="149806056"/>
      </c:lineChart>
      <c:dateAx>
        <c:axId val="149801104"/>
        <c:scaling>
          <c:orientation val="minMax"/>
        </c:scaling>
        <c:delete val="1"/>
        <c:axPos val="b"/>
        <c:numFmt formatCode="ge" sourceLinked="1"/>
        <c:majorTickMark val="none"/>
        <c:minorTickMark val="none"/>
        <c:tickLblPos val="none"/>
        <c:crossAx val="149806056"/>
        <c:crosses val="autoZero"/>
        <c:auto val="1"/>
        <c:lblOffset val="100"/>
        <c:baseTimeUnit val="years"/>
      </c:dateAx>
      <c:valAx>
        <c:axId val="14980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0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78.209999999999994</c:v>
                </c:pt>
                <c:pt idx="1">
                  <c:v>78.23</c:v>
                </c:pt>
                <c:pt idx="2">
                  <c:v>80.44</c:v>
                </c:pt>
                <c:pt idx="3">
                  <c:v>81.569999999999993</c:v>
                </c:pt>
                <c:pt idx="4">
                  <c:v>80.680000000000007</c:v>
                </c:pt>
              </c:numCache>
            </c:numRef>
          </c:val>
          <c:extLst>
            <c:ext xmlns:c16="http://schemas.microsoft.com/office/drawing/2014/chart" uri="{C3380CC4-5D6E-409C-BE32-E72D297353CC}">
              <c16:uniqueId val="{00000000-B077-4E9F-88B0-A824BA10A282}"/>
            </c:ext>
          </c:extLst>
        </c:ser>
        <c:dLbls>
          <c:showLegendKey val="0"/>
          <c:showVal val="0"/>
          <c:showCatName val="0"/>
          <c:showSerName val="0"/>
          <c:showPercent val="0"/>
          <c:showBubbleSize val="0"/>
        </c:dLbls>
        <c:gapWidth val="150"/>
        <c:axId val="185477208"/>
        <c:axId val="1854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c:ext xmlns:c16="http://schemas.microsoft.com/office/drawing/2014/chart" uri="{C3380CC4-5D6E-409C-BE32-E72D297353CC}">
              <c16:uniqueId val="{00000001-B077-4E9F-88B0-A824BA10A282}"/>
            </c:ext>
          </c:extLst>
        </c:ser>
        <c:dLbls>
          <c:showLegendKey val="0"/>
          <c:showVal val="0"/>
          <c:showCatName val="0"/>
          <c:showSerName val="0"/>
          <c:showPercent val="0"/>
          <c:showBubbleSize val="0"/>
        </c:dLbls>
        <c:marker val="1"/>
        <c:smooth val="0"/>
        <c:axId val="185477208"/>
        <c:axId val="185477600"/>
      </c:lineChart>
      <c:dateAx>
        <c:axId val="185477208"/>
        <c:scaling>
          <c:orientation val="minMax"/>
        </c:scaling>
        <c:delete val="1"/>
        <c:axPos val="b"/>
        <c:numFmt formatCode="ge" sourceLinked="1"/>
        <c:majorTickMark val="none"/>
        <c:minorTickMark val="none"/>
        <c:tickLblPos val="none"/>
        <c:crossAx val="185477600"/>
        <c:crosses val="autoZero"/>
        <c:auto val="1"/>
        <c:lblOffset val="100"/>
        <c:baseTimeUnit val="years"/>
      </c:dateAx>
      <c:valAx>
        <c:axId val="1854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7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93.15</c:v>
                </c:pt>
                <c:pt idx="1">
                  <c:v>95.24</c:v>
                </c:pt>
                <c:pt idx="2">
                  <c:v>94.06</c:v>
                </c:pt>
                <c:pt idx="3">
                  <c:v>94.63</c:v>
                </c:pt>
                <c:pt idx="4">
                  <c:v>95.11</c:v>
                </c:pt>
              </c:numCache>
            </c:numRef>
          </c:val>
          <c:extLst>
            <c:ext xmlns:c16="http://schemas.microsoft.com/office/drawing/2014/chart" uri="{C3380CC4-5D6E-409C-BE32-E72D297353CC}">
              <c16:uniqueId val="{00000000-35CA-4015-9D3B-272A2D5A90E2}"/>
            </c:ext>
          </c:extLst>
        </c:ser>
        <c:dLbls>
          <c:showLegendKey val="0"/>
          <c:showVal val="0"/>
          <c:showCatName val="0"/>
          <c:showSerName val="0"/>
          <c:showPercent val="0"/>
          <c:showBubbleSize val="0"/>
        </c:dLbls>
        <c:gapWidth val="150"/>
        <c:axId val="185478776"/>
        <c:axId val="18547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c:ext xmlns:c16="http://schemas.microsoft.com/office/drawing/2014/chart" uri="{C3380CC4-5D6E-409C-BE32-E72D297353CC}">
              <c16:uniqueId val="{00000001-35CA-4015-9D3B-272A2D5A90E2}"/>
            </c:ext>
          </c:extLst>
        </c:ser>
        <c:dLbls>
          <c:showLegendKey val="0"/>
          <c:showVal val="0"/>
          <c:showCatName val="0"/>
          <c:showSerName val="0"/>
          <c:showPercent val="0"/>
          <c:showBubbleSize val="0"/>
        </c:dLbls>
        <c:marker val="1"/>
        <c:smooth val="0"/>
        <c:axId val="185478776"/>
        <c:axId val="185479168"/>
      </c:lineChart>
      <c:dateAx>
        <c:axId val="185478776"/>
        <c:scaling>
          <c:orientation val="minMax"/>
        </c:scaling>
        <c:delete val="1"/>
        <c:axPos val="b"/>
        <c:numFmt formatCode="ge" sourceLinked="1"/>
        <c:majorTickMark val="none"/>
        <c:minorTickMark val="none"/>
        <c:tickLblPos val="none"/>
        <c:crossAx val="185479168"/>
        <c:crosses val="autoZero"/>
        <c:auto val="1"/>
        <c:lblOffset val="100"/>
        <c:baseTimeUnit val="years"/>
      </c:dateAx>
      <c:valAx>
        <c:axId val="1854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7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111.88</c:v>
                </c:pt>
                <c:pt idx="1">
                  <c:v>113.21</c:v>
                </c:pt>
                <c:pt idx="2">
                  <c:v>116.25</c:v>
                </c:pt>
                <c:pt idx="3">
                  <c:v>125.76</c:v>
                </c:pt>
                <c:pt idx="4">
                  <c:v>131.01</c:v>
                </c:pt>
              </c:numCache>
            </c:numRef>
          </c:val>
          <c:extLst>
            <c:ext xmlns:c16="http://schemas.microsoft.com/office/drawing/2014/chart" uri="{C3380CC4-5D6E-409C-BE32-E72D297353CC}">
              <c16:uniqueId val="{00000000-CA46-4C6F-888E-E8A6A16E0836}"/>
            </c:ext>
          </c:extLst>
        </c:ser>
        <c:dLbls>
          <c:showLegendKey val="0"/>
          <c:showVal val="0"/>
          <c:showCatName val="0"/>
          <c:showSerName val="0"/>
          <c:showPercent val="0"/>
          <c:showBubbleSize val="0"/>
        </c:dLbls>
        <c:gapWidth val="150"/>
        <c:axId val="185681000"/>
        <c:axId val="18568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c:ext xmlns:c16="http://schemas.microsoft.com/office/drawing/2014/chart" uri="{C3380CC4-5D6E-409C-BE32-E72D297353CC}">
              <c16:uniqueId val="{00000001-CA46-4C6F-888E-E8A6A16E0836}"/>
            </c:ext>
          </c:extLst>
        </c:ser>
        <c:dLbls>
          <c:showLegendKey val="0"/>
          <c:showVal val="0"/>
          <c:showCatName val="0"/>
          <c:showSerName val="0"/>
          <c:showPercent val="0"/>
          <c:showBubbleSize val="0"/>
        </c:dLbls>
        <c:marker val="1"/>
        <c:smooth val="0"/>
        <c:axId val="185681000"/>
        <c:axId val="185688552"/>
      </c:lineChart>
      <c:dateAx>
        <c:axId val="185681000"/>
        <c:scaling>
          <c:orientation val="minMax"/>
        </c:scaling>
        <c:delete val="1"/>
        <c:axPos val="b"/>
        <c:numFmt formatCode="ge" sourceLinked="1"/>
        <c:majorTickMark val="none"/>
        <c:minorTickMark val="none"/>
        <c:tickLblPos val="none"/>
        <c:crossAx val="185688552"/>
        <c:crosses val="autoZero"/>
        <c:auto val="1"/>
        <c:lblOffset val="100"/>
        <c:baseTimeUnit val="years"/>
      </c:dateAx>
      <c:valAx>
        <c:axId val="185688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68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36.049999999999997</c:v>
                </c:pt>
                <c:pt idx="1">
                  <c:v>37.24</c:v>
                </c:pt>
                <c:pt idx="2">
                  <c:v>38.1</c:v>
                </c:pt>
                <c:pt idx="3">
                  <c:v>39.97</c:v>
                </c:pt>
                <c:pt idx="4">
                  <c:v>41.35</c:v>
                </c:pt>
              </c:numCache>
            </c:numRef>
          </c:val>
          <c:extLst>
            <c:ext xmlns:c16="http://schemas.microsoft.com/office/drawing/2014/chart" uri="{C3380CC4-5D6E-409C-BE32-E72D297353CC}">
              <c16:uniqueId val="{00000000-7BA3-47DD-A159-3F5BEB35F199}"/>
            </c:ext>
          </c:extLst>
        </c:ser>
        <c:dLbls>
          <c:showLegendKey val="0"/>
          <c:showVal val="0"/>
          <c:showCatName val="0"/>
          <c:showSerName val="0"/>
          <c:showPercent val="0"/>
          <c:showBubbleSize val="0"/>
        </c:dLbls>
        <c:gapWidth val="150"/>
        <c:axId val="149815616"/>
        <c:axId val="18575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c:ext xmlns:c16="http://schemas.microsoft.com/office/drawing/2014/chart" uri="{C3380CC4-5D6E-409C-BE32-E72D297353CC}">
              <c16:uniqueId val="{00000001-7BA3-47DD-A159-3F5BEB35F199}"/>
            </c:ext>
          </c:extLst>
        </c:ser>
        <c:dLbls>
          <c:showLegendKey val="0"/>
          <c:showVal val="0"/>
          <c:showCatName val="0"/>
          <c:showSerName val="0"/>
          <c:showPercent val="0"/>
          <c:showBubbleSize val="0"/>
        </c:dLbls>
        <c:marker val="1"/>
        <c:smooth val="0"/>
        <c:axId val="149815616"/>
        <c:axId val="185757568"/>
      </c:lineChart>
      <c:dateAx>
        <c:axId val="149815616"/>
        <c:scaling>
          <c:orientation val="minMax"/>
        </c:scaling>
        <c:delete val="1"/>
        <c:axPos val="b"/>
        <c:numFmt formatCode="ge" sourceLinked="1"/>
        <c:majorTickMark val="none"/>
        <c:minorTickMark val="none"/>
        <c:tickLblPos val="none"/>
        <c:crossAx val="185757568"/>
        <c:crosses val="autoZero"/>
        <c:auto val="1"/>
        <c:lblOffset val="100"/>
        <c:baseTimeUnit val="years"/>
      </c:dateAx>
      <c:valAx>
        <c:axId val="18575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1.96</c:v>
                </c:pt>
                <c:pt idx="3" formatCode="#,##0.00;&quot;△&quot;#,##0.00;&quot;-&quot;">
                  <c:v>2.48</c:v>
                </c:pt>
                <c:pt idx="4" formatCode="#,##0.00;&quot;△&quot;#,##0.00;&quot;-&quot;">
                  <c:v>4.5999999999999996</c:v>
                </c:pt>
              </c:numCache>
            </c:numRef>
          </c:val>
          <c:extLst>
            <c:ext xmlns:c16="http://schemas.microsoft.com/office/drawing/2014/chart" uri="{C3380CC4-5D6E-409C-BE32-E72D297353CC}">
              <c16:uniqueId val="{00000000-1516-421C-92B5-D360DD065C6C}"/>
            </c:ext>
          </c:extLst>
        </c:ser>
        <c:dLbls>
          <c:showLegendKey val="0"/>
          <c:showVal val="0"/>
          <c:showCatName val="0"/>
          <c:showSerName val="0"/>
          <c:showPercent val="0"/>
          <c:showBubbleSize val="0"/>
        </c:dLbls>
        <c:gapWidth val="150"/>
        <c:axId val="185695608"/>
        <c:axId val="18580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c:ext xmlns:c16="http://schemas.microsoft.com/office/drawing/2014/chart" uri="{C3380CC4-5D6E-409C-BE32-E72D297353CC}">
              <c16:uniqueId val="{00000001-1516-421C-92B5-D360DD065C6C}"/>
            </c:ext>
          </c:extLst>
        </c:ser>
        <c:dLbls>
          <c:showLegendKey val="0"/>
          <c:showVal val="0"/>
          <c:showCatName val="0"/>
          <c:showSerName val="0"/>
          <c:showPercent val="0"/>
          <c:showBubbleSize val="0"/>
        </c:dLbls>
        <c:marker val="1"/>
        <c:smooth val="0"/>
        <c:axId val="185695608"/>
        <c:axId val="185809160"/>
      </c:lineChart>
      <c:dateAx>
        <c:axId val="185695608"/>
        <c:scaling>
          <c:orientation val="minMax"/>
        </c:scaling>
        <c:delete val="1"/>
        <c:axPos val="b"/>
        <c:numFmt formatCode="ge" sourceLinked="1"/>
        <c:majorTickMark val="none"/>
        <c:minorTickMark val="none"/>
        <c:tickLblPos val="none"/>
        <c:crossAx val="185809160"/>
        <c:crosses val="autoZero"/>
        <c:auto val="1"/>
        <c:lblOffset val="100"/>
        <c:baseTimeUnit val="years"/>
      </c:dateAx>
      <c:valAx>
        <c:axId val="18580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9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7F-48B0-BE69-93A2C5130F38}"/>
            </c:ext>
          </c:extLst>
        </c:ser>
        <c:dLbls>
          <c:showLegendKey val="0"/>
          <c:showVal val="0"/>
          <c:showCatName val="0"/>
          <c:showSerName val="0"/>
          <c:showPercent val="0"/>
          <c:showBubbleSize val="0"/>
        </c:dLbls>
        <c:gapWidth val="150"/>
        <c:axId val="185810336"/>
        <c:axId val="18581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c:ext xmlns:c16="http://schemas.microsoft.com/office/drawing/2014/chart" uri="{C3380CC4-5D6E-409C-BE32-E72D297353CC}">
              <c16:uniqueId val="{00000001-D57F-48B0-BE69-93A2C5130F38}"/>
            </c:ext>
          </c:extLst>
        </c:ser>
        <c:dLbls>
          <c:showLegendKey val="0"/>
          <c:showVal val="0"/>
          <c:showCatName val="0"/>
          <c:showSerName val="0"/>
          <c:showPercent val="0"/>
          <c:showBubbleSize val="0"/>
        </c:dLbls>
        <c:marker val="1"/>
        <c:smooth val="0"/>
        <c:axId val="185810336"/>
        <c:axId val="185810728"/>
      </c:lineChart>
      <c:dateAx>
        <c:axId val="185810336"/>
        <c:scaling>
          <c:orientation val="minMax"/>
        </c:scaling>
        <c:delete val="1"/>
        <c:axPos val="b"/>
        <c:numFmt formatCode="ge" sourceLinked="1"/>
        <c:majorTickMark val="none"/>
        <c:minorTickMark val="none"/>
        <c:tickLblPos val="none"/>
        <c:crossAx val="185810728"/>
        <c:crosses val="autoZero"/>
        <c:auto val="1"/>
        <c:lblOffset val="100"/>
        <c:baseTimeUnit val="years"/>
      </c:dateAx>
      <c:valAx>
        <c:axId val="185810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1189.67</c:v>
                </c:pt>
                <c:pt idx="1">
                  <c:v>1197.8499999999999</c:v>
                </c:pt>
                <c:pt idx="2">
                  <c:v>525.09</c:v>
                </c:pt>
                <c:pt idx="3">
                  <c:v>534.65</c:v>
                </c:pt>
                <c:pt idx="4">
                  <c:v>519.82000000000005</c:v>
                </c:pt>
              </c:numCache>
            </c:numRef>
          </c:val>
          <c:extLst>
            <c:ext xmlns:c16="http://schemas.microsoft.com/office/drawing/2014/chart" uri="{C3380CC4-5D6E-409C-BE32-E72D297353CC}">
              <c16:uniqueId val="{00000000-42A1-4BBA-8B1A-BB98B90B902D}"/>
            </c:ext>
          </c:extLst>
        </c:ser>
        <c:dLbls>
          <c:showLegendKey val="0"/>
          <c:showVal val="0"/>
          <c:showCatName val="0"/>
          <c:showSerName val="0"/>
          <c:showPercent val="0"/>
          <c:showBubbleSize val="0"/>
        </c:dLbls>
        <c:gapWidth val="150"/>
        <c:axId val="185811904"/>
        <c:axId val="18581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c:ext xmlns:c16="http://schemas.microsoft.com/office/drawing/2014/chart" uri="{C3380CC4-5D6E-409C-BE32-E72D297353CC}">
              <c16:uniqueId val="{00000001-42A1-4BBA-8B1A-BB98B90B902D}"/>
            </c:ext>
          </c:extLst>
        </c:ser>
        <c:dLbls>
          <c:showLegendKey val="0"/>
          <c:showVal val="0"/>
          <c:showCatName val="0"/>
          <c:showSerName val="0"/>
          <c:showPercent val="0"/>
          <c:showBubbleSize val="0"/>
        </c:dLbls>
        <c:marker val="1"/>
        <c:smooth val="0"/>
        <c:axId val="185811904"/>
        <c:axId val="185812296"/>
      </c:lineChart>
      <c:dateAx>
        <c:axId val="185811904"/>
        <c:scaling>
          <c:orientation val="minMax"/>
        </c:scaling>
        <c:delete val="1"/>
        <c:axPos val="b"/>
        <c:numFmt formatCode="ge" sourceLinked="1"/>
        <c:majorTickMark val="none"/>
        <c:minorTickMark val="none"/>
        <c:tickLblPos val="none"/>
        <c:crossAx val="185812296"/>
        <c:crosses val="autoZero"/>
        <c:auto val="1"/>
        <c:lblOffset val="100"/>
        <c:baseTimeUnit val="years"/>
      </c:dateAx>
      <c:valAx>
        <c:axId val="185812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368.54</c:v>
                </c:pt>
                <c:pt idx="1">
                  <c:v>361.23</c:v>
                </c:pt>
                <c:pt idx="2">
                  <c:v>345.27</c:v>
                </c:pt>
                <c:pt idx="3">
                  <c:v>332.07</c:v>
                </c:pt>
                <c:pt idx="4">
                  <c:v>310.24</c:v>
                </c:pt>
              </c:numCache>
            </c:numRef>
          </c:val>
          <c:extLst>
            <c:ext xmlns:c16="http://schemas.microsoft.com/office/drawing/2014/chart" uri="{C3380CC4-5D6E-409C-BE32-E72D297353CC}">
              <c16:uniqueId val="{00000000-406D-44DF-96B3-512C0C5905D4}"/>
            </c:ext>
          </c:extLst>
        </c:ser>
        <c:dLbls>
          <c:showLegendKey val="0"/>
          <c:showVal val="0"/>
          <c:showCatName val="0"/>
          <c:showSerName val="0"/>
          <c:showPercent val="0"/>
          <c:showBubbleSize val="0"/>
        </c:dLbls>
        <c:gapWidth val="150"/>
        <c:axId val="185869232"/>
        <c:axId val="18586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c:ext xmlns:c16="http://schemas.microsoft.com/office/drawing/2014/chart" uri="{C3380CC4-5D6E-409C-BE32-E72D297353CC}">
              <c16:uniqueId val="{00000001-406D-44DF-96B3-512C0C5905D4}"/>
            </c:ext>
          </c:extLst>
        </c:ser>
        <c:dLbls>
          <c:showLegendKey val="0"/>
          <c:showVal val="0"/>
          <c:showCatName val="0"/>
          <c:showSerName val="0"/>
          <c:showPercent val="0"/>
          <c:showBubbleSize val="0"/>
        </c:dLbls>
        <c:marker val="1"/>
        <c:smooth val="0"/>
        <c:axId val="185869232"/>
        <c:axId val="185869624"/>
      </c:lineChart>
      <c:dateAx>
        <c:axId val="185869232"/>
        <c:scaling>
          <c:orientation val="minMax"/>
        </c:scaling>
        <c:delete val="1"/>
        <c:axPos val="b"/>
        <c:numFmt formatCode="ge" sourceLinked="1"/>
        <c:majorTickMark val="none"/>
        <c:minorTickMark val="none"/>
        <c:tickLblPos val="none"/>
        <c:crossAx val="185869624"/>
        <c:crosses val="autoZero"/>
        <c:auto val="1"/>
        <c:lblOffset val="100"/>
        <c:baseTimeUnit val="years"/>
      </c:dateAx>
      <c:valAx>
        <c:axId val="185869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6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94.41</c:v>
                </c:pt>
                <c:pt idx="1">
                  <c:v>90.84</c:v>
                </c:pt>
                <c:pt idx="2">
                  <c:v>97.92</c:v>
                </c:pt>
                <c:pt idx="3">
                  <c:v>100.61</c:v>
                </c:pt>
                <c:pt idx="4">
                  <c:v>104.3</c:v>
                </c:pt>
              </c:numCache>
            </c:numRef>
          </c:val>
          <c:extLst>
            <c:ext xmlns:c16="http://schemas.microsoft.com/office/drawing/2014/chart" uri="{C3380CC4-5D6E-409C-BE32-E72D297353CC}">
              <c16:uniqueId val="{00000000-3229-4185-BC36-BAC13B20829A}"/>
            </c:ext>
          </c:extLst>
        </c:ser>
        <c:dLbls>
          <c:showLegendKey val="0"/>
          <c:showVal val="0"/>
          <c:showCatName val="0"/>
          <c:showSerName val="0"/>
          <c:showPercent val="0"/>
          <c:showBubbleSize val="0"/>
        </c:dLbls>
        <c:gapWidth val="150"/>
        <c:axId val="185870800"/>
        <c:axId val="18587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c:ext xmlns:c16="http://schemas.microsoft.com/office/drawing/2014/chart" uri="{C3380CC4-5D6E-409C-BE32-E72D297353CC}">
              <c16:uniqueId val="{00000001-3229-4185-BC36-BAC13B20829A}"/>
            </c:ext>
          </c:extLst>
        </c:ser>
        <c:dLbls>
          <c:showLegendKey val="0"/>
          <c:showVal val="0"/>
          <c:showCatName val="0"/>
          <c:showSerName val="0"/>
          <c:showPercent val="0"/>
          <c:showBubbleSize val="0"/>
        </c:dLbls>
        <c:marker val="1"/>
        <c:smooth val="0"/>
        <c:axId val="185870800"/>
        <c:axId val="185871192"/>
      </c:lineChart>
      <c:dateAx>
        <c:axId val="185870800"/>
        <c:scaling>
          <c:orientation val="minMax"/>
        </c:scaling>
        <c:delete val="1"/>
        <c:axPos val="b"/>
        <c:numFmt formatCode="ge" sourceLinked="1"/>
        <c:majorTickMark val="none"/>
        <c:minorTickMark val="none"/>
        <c:tickLblPos val="none"/>
        <c:crossAx val="185871192"/>
        <c:crosses val="autoZero"/>
        <c:auto val="1"/>
        <c:lblOffset val="100"/>
        <c:baseTimeUnit val="years"/>
      </c:dateAx>
      <c:valAx>
        <c:axId val="18587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7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188.38</c:v>
                </c:pt>
                <c:pt idx="1">
                  <c:v>194.54</c:v>
                </c:pt>
                <c:pt idx="2">
                  <c:v>180.81</c:v>
                </c:pt>
                <c:pt idx="3">
                  <c:v>171.33</c:v>
                </c:pt>
                <c:pt idx="4">
                  <c:v>164.94</c:v>
                </c:pt>
              </c:numCache>
            </c:numRef>
          </c:val>
          <c:extLst>
            <c:ext xmlns:c16="http://schemas.microsoft.com/office/drawing/2014/chart" uri="{C3380CC4-5D6E-409C-BE32-E72D297353CC}">
              <c16:uniqueId val="{00000000-C088-4457-9AA5-1A11348FB171}"/>
            </c:ext>
          </c:extLst>
        </c:ser>
        <c:dLbls>
          <c:showLegendKey val="0"/>
          <c:showVal val="0"/>
          <c:showCatName val="0"/>
          <c:showSerName val="0"/>
          <c:showPercent val="0"/>
          <c:showBubbleSize val="0"/>
        </c:dLbls>
        <c:gapWidth val="150"/>
        <c:axId val="185872368"/>
        <c:axId val="1854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c:ext xmlns:c16="http://schemas.microsoft.com/office/drawing/2014/chart" uri="{C3380CC4-5D6E-409C-BE32-E72D297353CC}">
              <c16:uniqueId val="{00000001-C088-4457-9AA5-1A11348FB171}"/>
            </c:ext>
          </c:extLst>
        </c:ser>
        <c:dLbls>
          <c:showLegendKey val="0"/>
          <c:showVal val="0"/>
          <c:showCatName val="0"/>
          <c:showSerName val="0"/>
          <c:showPercent val="0"/>
          <c:showBubbleSize val="0"/>
        </c:dLbls>
        <c:marker val="1"/>
        <c:smooth val="0"/>
        <c:axId val="185872368"/>
        <c:axId val="185476032"/>
      </c:lineChart>
      <c:dateAx>
        <c:axId val="185872368"/>
        <c:scaling>
          <c:orientation val="minMax"/>
        </c:scaling>
        <c:delete val="1"/>
        <c:axPos val="b"/>
        <c:numFmt formatCode="ge" sourceLinked="1"/>
        <c:majorTickMark val="none"/>
        <c:minorTickMark val="none"/>
        <c:tickLblPos val="none"/>
        <c:crossAx val="185476032"/>
        <c:crosses val="autoZero"/>
        <c:auto val="1"/>
        <c:lblOffset val="100"/>
        <c:baseTimeUnit val="years"/>
      </c:dateAx>
      <c:valAx>
        <c:axId val="1854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7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流山市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60" t="s">
        <v>116</v>
      </c>
      <c r="AE8" s="60"/>
      <c r="AF8" s="60"/>
      <c r="AG8" s="60"/>
      <c r="AH8" s="60"/>
      <c r="AI8" s="60"/>
      <c r="AJ8" s="60"/>
      <c r="AK8" s="5"/>
      <c r="AL8" s="61">
        <f>データ!$R$6</f>
        <v>180637</v>
      </c>
      <c r="AM8" s="61"/>
      <c r="AN8" s="61"/>
      <c r="AO8" s="61"/>
      <c r="AP8" s="61"/>
      <c r="AQ8" s="61"/>
      <c r="AR8" s="61"/>
      <c r="AS8" s="61"/>
      <c r="AT8" s="51">
        <f>データ!$S$6</f>
        <v>35.32</v>
      </c>
      <c r="AU8" s="52"/>
      <c r="AV8" s="52"/>
      <c r="AW8" s="52"/>
      <c r="AX8" s="52"/>
      <c r="AY8" s="52"/>
      <c r="AZ8" s="52"/>
      <c r="BA8" s="52"/>
      <c r="BB8" s="53">
        <f>データ!$T$6</f>
        <v>5114.3</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69.37</v>
      </c>
      <c r="J10" s="52"/>
      <c r="K10" s="52"/>
      <c r="L10" s="52"/>
      <c r="M10" s="52"/>
      <c r="N10" s="52"/>
      <c r="O10" s="64"/>
      <c r="P10" s="53">
        <f>データ!$P$6</f>
        <v>98.39</v>
      </c>
      <c r="Q10" s="53"/>
      <c r="R10" s="53"/>
      <c r="S10" s="53"/>
      <c r="T10" s="53"/>
      <c r="U10" s="53"/>
      <c r="V10" s="53"/>
      <c r="W10" s="61">
        <f>データ!$Q$6</f>
        <v>2624</v>
      </c>
      <c r="X10" s="61"/>
      <c r="Y10" s="61"/>
      <c r="Z10" s="61"/>
      <c r="AA10" s="61"/>
      <c r="AB10" s="61"/>
      <c r="AC10" s="61"/>
      <c r="AD10" s="2"/>
      <c r="AE10" s="2"/>
      <c r="AF10" s="2"/>
      <c r="AG10" s="2"/>
      <c r="AH10" s="5"/>
      <c r="AI10" s="5"/>
      <c r="AJ10" s="5"/>
      <c r="AK10" s="5"/>
      <c r="AL10" s="61">
        <f>データ!$U$6</f>
        <v>178817</v>
      </c>
      <c r="AM10" s="61"/>
      <c r="AN10" s="61"/>
      <c r="AO10" s="61"/>
      <c r="AP10" s="61"/>
      <c r="AQ10" s="61"/>
      <c r="AR10" s="61"/>
      <c r="AS10" s="61"/>
      <c r="AT10" s="51">
        <f>データ!$V$6</f>
        <v>35.31</v>
      </c>
      <c r="AU10" s="52"/>
      <c r="AV10" s="52"/>
      <c r="AW10" s="52"/>
      <c r="AX10" s="52"/>
      <c r="AY10" s="52"/>
      <c r="AZ10" s="52"/>
      <c r="BA10" s="52"/>
      <c r="BB10" s="53">
        <f>データ!$W$6</f>
        <v>5064.2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122203</v>
      </c>
      <c r="D6" s="34">
        <f t="shared" si="3"/>
        <v>46</v>
      </c>
      <c r="E6" s="34">
        <f t="shared" si="3"/>
        <v>1</v>
      </c>
      <c r="F6" s="34">
        <f t="shared" si="3"/>
        <v>0</v>
      </c>
      <c r="G6" s="34">
        <f t="shared" si="3"/>
        <v>1</v>
      </c>
      <c r="H6" s="34" t="str">
        <f t="shared" si="3"/>
        <v>千葉県　流山市</v>
      </c>
      <c r="I6" s="34" t="str">
        <f t="shared" si="3"/>
        <v>法適用</v>
      </c>
      <c r="J6" s="34" t="str">
        <f t="shared" si="3"/>
        <v>水道事業</v>
      </c>
      <c r="K6" s="34" t="str">
        <f t="shared" si="3"/>
        <v>末端給水事業</v>
      </c>
      <c r="L6" s="34" t="str">
        <f t="shared" si="3"/>
        <v>A2</v>
      </c>
      <c r="M6" s="34">
        <f t="shared" si="3"/>
        <v>0</v>
      </c>
      <c r="N6" s="35" t="str">
        <f t="shared" si="3"/>
        <v>-</v>
      </c>
      <c r="O6" s="35">
        <f t="shared" si="3"/>
        <v>69.37</v>
      </c>
      <c r="P6" s="35">
        <f t="shared" si="3"/>
        <v>98.39</v>
      </c>
      <c r="Q6" s="35">
        <f t="shared" si="3"/>
        <v>2624</v>
      </c>
      <c r="R6" s="35">
        <f t="shared" si="3"/>
        <v>180637</v>
      </c>
      <c r="S6" s="35">
        <f t="shared" si="3"/>
        <v>35.32</v>
      </c>
      <c r="T6" s="35">
        <f t="shared" si="3"/>
        <v>5114.3</v>
      </c>
      <c r="U6" s="35">
        <f t="shared" si="3"/>
        <v>178817</v>
      </c>
      <c r="V6" s="35">
        <f t="shared" si="3"/>
        <v>35.31</v>
      </c>
      <c r="W6" s="35">
        <f t="shared" si="3"/>
        <v>5064.2</v>
      </c>
      <c r="X6" s="36">
        <f>IF(X7="",NA(),X7)</f>
        <v>111.88</v>
      </c>
      <c r="Y6" s="36">
        <f t="shared" ref="Y6:AG6" si="4">IF(Y7="",NA(),Y7)</f>
        <v>113.21</v>
      </c>
      <c r="Z6" s="36">
        <f t="shared" si="4"/>
        <v>116.25</v>
      </c>
      <c r="AA6" s="36">
        <f t="shared" si="4"/>
        <v>125.76</v>
      </c>
      <c r="AB6" s="36">
        <f t="shared" si="4"/>
        <v>131.01</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1189.67</v>
      </c>
      <c r="AU6" s="36">
        <f t="shared" ref="AU6:BC6" si="6">IF(AU7="",NA(),AU7)</f>
        <v>1197.8499999999999</v>
      </c>
      <c r="AV6" s="36">
        <f t="shared" si="6"/>
        <v>525.09</v>
      </c>
      <c r="AW6" s="36">
        <f t="shared" si="6"/>
        <v>534.65</v>
      </c>
      <c r="AX6" s="36">
        <f t="shared" si="6"/>
        <v>519.82000000000005</v>
      </c>
      <c r="AY6" s="36">
        <f t="shared" si="6"/>
        <v>590.46</v>
      </c>
      <c r="AZ6" s="36">
        <f t="shared" si="6"/>
        <v>628.34</v>
      </c>
      <c r="BA6" s="36">
        <f t="shared" si="6"/>
        <v>289.8</v>
      </c>
      <c r="BB6" s="36">
        <f t="shared" si="6"/>
        <v>299.44</v>
      </c>
      <c r="BC6" s="36">
        <f t="shared" si="6"/>
        <v>311.99</v>
      </c>
      <c r="BD6" s="35" t="str">
        <f>IF(BD7="","",IF(BD7="-","【-】","【"&amp;SUBSTITUTE(TEXT(BD7,"#,##0.00"),"-","△")&amp;"】"))</f>
        <v>【262.87】</v>
      </c>
      <c r="BE6" s="36">
        <f>IF(BE7="",NA(),BE7)</f>
        <v>368.54</v>
      </c>
      <c r="BF6" s="36">
        <f t="shared" ref="BF6:BN6" si="7">IF(BF7="",NA(),BF7)</f>
        <v>361.23</v>
      </c>
      <c r="BG6" s="36">
        <f t="shared" si="7"/>
        <v>345.27</v>
      </c>
      <c r="BH6" s="36">
        <f t="shared" si="7"/>
        <v>332.07</v>
      </c>
      <c r="BI6" s="36">
        <f t="shared" si="7"/>
        <v>310.24</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94.41</v>
      </c>
      <c r="BQ6" s="36">
        <f t="shared" ref="BQ6:BY6" si="8">IF(BQ7="",NA(),BQ7)</f>
        <v>90.84</v>
      </c>
      <c r="BR6" s="36">
        <f t="shared" si="8"/>
        <v>97.92</v>
      </c>
      <c r="BS6" s="36">
        <f t="shared" si="8"/>
        <v>100.61</v>
      </c>
      <c r="BT6" s="36">
        <f t="shared" si="8"/>
        <v>104.3</v>
      </c>
      <c r="BU6" s="36">
        <f t="shared" si="8"/>
        <v>99.91</v>
      </c>
      <c r="BV6" s="36">
        <f t="shared" si="8"/>
        <v>99.89</v>
      </c>
      <c r="BW6" s="36">
        <f t="shared" si="8"/>
        <v>107.05</v>
      </c>
      <c r="BX6" s="36">
        <f t="shared" si="8"/>
        <v>106.4</v>
      </c>
      <c r="BY6" s="36">
        <f t="shared" si="8"/>
        <v>107.61</v>
      </c>
      <c r="BZ6" s="35" t="str">
        <f>IF(BZ7="","",IF(BZ7="-","【-】","【"&amp;SUBSTITUTE(TEXT(BZ7,"#,##0.00"),"-","△")&amp;"】"))</f>
        <v>【105.59】</v>
      </c>
      <c r="CA6" s="36">
        <f>IF(CA7="",NA(),CA7)</f>
        <v>188.38</v>
      </c>
      <c r="CB6" s="36">
        <f t="shared" ref="CB6:CJ6" si="9">IF(CB7="",NA(),CB7)</f>
        <v>194.54</v>
      </c>
      <c r="CC6" s="36">
        <f t="shared" si="9"/>
        <v>180.81</v>
      </c>
      <c r="CD6" s="36">
        <f t="shared" si="9"/>
        <v>171.33</v>
      </c>
      <c r="CE6" s="36">
        <f t="shared" si="9"/>
        <v>164.94</v>
      </c>
      <c r="CF6" s="36">
        <f t="shared" si="9"/>
        <v>164.25</v>
      </c>
      <c r="CG6" s="36">
        <f t="shared" si="9"/>
        <v>165.34</v>
      </c>
      <c r="CH6" s="36">
        <f t="shared" si="9"/>
        <v>155.09</v>
      </c>
      <c r="CI6" s="36">
        <f t="shared" si="9"/>
        <v>156.29</v>
      </c>
      <c r="CJ6" s="36">
        <f t="shared" si="9"/>
        <v>155.69</v>
      </c>
      <c r="CK6" s="35" t="str">
        <f>IF(CK7="","",IF(CK7="-","【-】","【"&amp;SUBSTITUTE(TEXT(CK7,"#,##0.00"),"-","△")&amp;"】"))</f>
        <v>【163.27】</v>
      </c>
      <c r="CL6" s="36">
        <f>IF(CL7="",NA(),CL7)</f>
        <v>78.209999999999994</v>
      </c>
      <c r="CM6" s="36">
        <f t="shared" ref="CM6:CU6" si="10">IF(CM7="",NA(),CM7)</f>
        <v>78.23</v>
      </c>
      <c r="CN6" s="36">
        <f t="shared" si="10"/>
        <v>80.44</v>
      </c>
      <c r="CO6" s="36">
        <f t="shared" si="10"/>
        <v>81.569999999999993</v>
      </c>
      <c r="CP6" s="36">
        <f t="shared" si="10"/>
        <v>80.680000000000007</v>
      </c>
      <c r="CQ6" s="36">
        <f t="shared" si="10"/>
        <v>62.71</v>
      </c>
      <c r="CR6" s="36">
        <f t="shared" si="10"/>
        <v>62.15</v>
      </c>
      <c r="CS6" s="36">
        <f t="shared" si="10"/>
        <v>61.61</v>
      </c>
      <c r="CT6" s="36">
        <f t="shared" si="10"/>
        <v>62.34</v>
      </c>
      <c r="CU6" s="36">
        <f t="shared" si="10"/>
        <v>62.46</v>
      </c>
      <c r="CV6" s="35" t="str">
        <f>IF(CV7="","",IF(CV7="-","【-】","【"&amp;SUBSTITUTE(TEXT(CV7,"#,##0.00"),"-","△")&amp;"】"))</f>
        <v>【59.94】</v>
      </c>
      <c r="CW6" s="36">
        <f>IF(CW7="",NA(),CW7)</f>
        <v>93.15</v>
      </c>
      <c r="CX6" s="36">
        <f t="shared" ref="CX6:DF6" si="11">IF(CX7="",NA(),CX7)</f>
        <v>95.24</v>
      </c>
      <c r="CY6" s="36">
        <f t="shared" si="11"/>
        <v>94.06</v>
      </c>
      <c r="CZ6" s="36">
        <f t="shared" si="11"/>
        <v>94.63</v>
      </c>
      <c r="DA6" s="36">
        <f t="shared" si="11"/>
        <v>95.11</v>
      </c>
      <c r="DB6" s="36">
        <f t="shared" si="11"/>
        <v>90.54</v>
      </c>
      <c r="DC6" s="36">
        <f t="shared" si="11"/>
        <v>90.64</v>
      </c>
      <c r="DD6" s="36">
        <f t="shared" si="11"/>
        <v>90.23</v>
      </c>
      <c r="DE6" s="36">
        <f t="shared" si="11"/>
        <v>90.15</v>
      </c>
      <c r="DF6" s="36">
        <f t="shared" si="11"/>
        <v>90.62</v>
      </c>
      <c r="DG6" s="35" t="str">
        <f>IF(DG7="","",IF(DG7="-","【-】","【"&amp;SUBSTITUTE(TEXT(DG7,"#,##0.00"),"-","△")&amp;"】"))</f>
        <v>【90.22】</v>
      </c>
      <c r="DH6" s="36">
        <f>IF(DH7="",NA(),DH7)</f>
        <v>36.049999999999997</v>
      </c>
      <c r="DI6" s="36">
        <f t="shared" ref="DI6:DQ6" si="12">IF(DI7="",NA(),DI7)</f>
        <v>37.24</v>
      </c>
      <c r="DJ6" s="36">
        <f t="shared" si="12"/>
        <v>38.1</v>
      </c>
      <c r="DK6" s="36">
        <f t="shared" si="12"/>
        <v>39.97</v>
      </c>
      <c r="DL6" s="36">
        <f t="shared" si="12"/>
        <v>41.35</v>
      </c>
      <c r="DM6" s="36">
        <f t="shared" si="12"/>
        <v>42.43</v>
      </c>
      <c r="DN6" s="36">
        <f t="shared" si="12"/>
        <v>43.24</v>
      </c>
      <c r="DO6" s="36">
        <f t="shared" si="12"/>
        <v>46.36</v>
      </c>
      <c r="DP6" s="36">
        <f t="shared" si="12"/>
        <v>47.37</v>
      </c>
      <c r="DQ6" s="36">
        <f t="shared" si="12"/>
        <v>48.01</v>
      </c>
      <c r="DR6" s="35" t="str">
        <f>IF(DR7="","",IF(DR7="-","【-】","【"&amp;SUBSTITUTE(TEXT(DR7,"#,##0.00"),"-","△")&amp;"】"))</f>
        <v>【47.91】</v>
      </c>
      <c r="DS6" s="35">
        <f>IF(DS7="",NA(),DS7)</f>
        <v>0</v>
      </c>
      <c r="DT6" s="35">
        <f t="shared" ref="DT6:EB6" si="13">IF(DT7="",NA(),DT7)</f>
        <v>0</v>
      </c>
      <c r="DU6" s="36">
        <f t="shared" si="13"/>
        <v>1.96</v>
      </c>
      <c r="DV6" s="36">
        <f t="shared" si="13"/>
        <v>2.48</v>
      </c>
      <c r="DW6" s="36">
        <f t="shared" si="13"/>
        <v>4.5999999999999996</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1.1100000000000001</v>
      </c>
      <c r="EE6" s="36">
        <f t="shared" ref="EE6:EM6" si="14">IF(EE7="",NA(),EE7)</f>
        <v>0.5</v>
      </c>
      <c r="EF6" s="36">
        <f t="shared" si="14"/>
        <v>0.83</v>
      </c>
      <c r="EG6" s="36">
        <f t="shared" si="14"/>
        <v>0.56999999999999995</v>
      </c>
      <c r="EH6" s="36">
        <f t="shared" si="14"/>
        <v>0.38</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122203</v>
      </c>
      <c r="D7" s="38">
        <v>46</v>
      </c>
      <c r="E7" s="38">
        <v>1</v>
      </c>
      <c r="F7" s="38">
        <v>0</v>
      </c>
      <c r="G7" s="38">
        <v>1</v>
      </c>
      <c r="H7" s="38" t="s">
        <v>105</v>
      </c>
      <c r="I7" s="38" t="s">
        <v>106</v>
      </c>
      <c r="J7" s="38" t="s">
        <v>107</v>
      </c>
      <c r="K7" s="38" t="s">
        <v>108</v>
      </c>
      <c r="L7" s="38" t="s">
        <v>109</v>
      </c>
      <c r="M7" s="38"/>
      <c r="N7" s="39" t="s">
        <v>110</v>
      </c>
      <c r="O7" s="39">
        <v>69.37</v>
      </c>
      <c r="P7" s="39">
        <v>98.39</v>
      </c>
      <c r="Q7" s="39">
        <v>2624</v>
      </c>
      <c r="R7" s="39">
        <v>180637</v>
      </c>
      <c r="S7" s="39">
        <v>35.32</v>
      </c>
      <c r="T7" s="39">
        <v>5114.3</v>
      </c>
      <c r="U7" s="39">
        <v>178817</v>
      </c>
      <c r="V7" s="39">
        <v>35.31</v>
      </c>
      <c r="W7" s="39">
        <v>5064.2</v>
      </c>
      <c r="X7" s="39">
        <v>111.88</v>
      </c>
      <c r="Y7" s="39">
        <v>113.21</v>
      </c>
      <c r="Z7" s="39">
        <v>116.25</v>
      </c>
      <c r="AA7" s="39">
        <v>125.76</v>
      </c>
      <c r="AB7" s="39">
        <v>131.01</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1189.67</v>
      </c>
      <c r="AU7" s="39">
        <v>1197.8499999999999</v>
      </c>
      <c r="AV7" s="39">
        <v>525.09</v>
      </c>
      <c r="AW7" s="39">
        <v>534.65</v>
      </c>
      <c r="AX7" s="39">
        <v>519.82000000000005</v>
      </c>
      <c r="AY7" s="39">
        <v>590.46</v>
      </c>
      <c r="AZ7" s="39">
        <v>628.34</v>
      </c>
      <c r="BA7" s="39">
        <v>289.8</v>
      </c>
      <c r="BB7" s="39">
        <v>299.44</v>
      </c>
      <c r="BC7" s="39">
        <v>311.99</v>
      </c>
      <c r="BD7" s="39">
        <v>262.87</v>
      </c>
      <c r="BE7" s="39">
        <v>368.54</v>
      </c>
      <c r="BF7" s="39">
        <v>361.23</v>
      </c>
      <c r="BG7" s="39">
        <v>345.27</v>
      </c>
      <c r="BH7" s="39">
        <v>332.07</v>
      </c>
      <c r="BI7" s="39">
        <v>310.24</v>
      </c>
      <c r="BJ7" s="39">
        <v>299.16000000000003</v>
      </c>
      <c r="BK7" s="39">
        <v>297.13</v>
      </c>
      <c r="BL7" s="39">
        <v>301.99</v>
      </c>
      <c r="BM7" s="39">
        <v>298.08999999999997</v>
      </c>
      <c r="BN7" s="39">
        <v>291.77999999999997</v>
      </c>
      <c r="BO7" s="39">
        <v>270.87</v>
      </c>
      <c r="BP7" s="39">
        <v>94.41</v>
      </c>
      <c r="BQ7" s="39">
        <v>90.84</v>
      </c>
      <c r="BR7" s="39">
        <v>97.92</v>
      </c>
      <c r="BS7" s="39">
        <v>100.61</v>
      </c>
      <c r="BT7" s="39">
        <v>104.3</v>
      </c>
      <c r="BU7" s="39">
        <v>99.91</v>
      </c>
      <c r="BV7" s="39">
        <v>99.89</v>
      </c>
      <c r="BW7" s="39">
        <v>107.05</v>
      </c>
      <c r="BX7" s="39">
        <v>106.4</v>
      </c>
      <c r="BY7" s="39">
        <v>107.61</v>
      </c>
      <c r="BZ7" s="39">
        <v>105.59</v>
      </c>
      <c r="CA7" s="39">
        <v>188.38</v>
      </c>
      <c r="CB7" s="39">
        <v>194.54</v>
      </c>
      <c r="CC7" s="39">
        <v>180.81</v>
      </c>
      <c r="CD7" s="39">
        <v>171.33</v>
      </c>
      <c r="CE7" s="39">
        <v>164.94</v>
      </c>
      <c r="CF7" s="39">
        <v>164.25</v>
      </c>
      <c r="CG7" s="39">
        <v>165.34</v>
      </c>
      <c r="CH7" s="39">
        <v>155.09</v>
      </c>
      <c r="CI7" s="39">
        <v>156.29</v>
      </c>
      <c r="CJ7" s="39">
        <v>155.69</v>
      </c>
      <c r="CK7" s="39">
        <v>163.27000000000001</v>
      </c>
      <c r="CL7" s="39">
        <v>78.209999999999994</v>
      </c>
      <c r="CM7" s="39">
        <v>78.23</v>
      </c>
      <c r="CN7" s="39">
        <v>80.44</v>
      </c>
      <c r="CO7" s="39">
        <v>81.569999999999993</v>
      </c>
      <c r="CP7" s="39">
        <v>80.680000000000007</v>
      </c>
      <c r="CQ7" s="39">
        <v>62.71</v>
      </c>
      <c r="CR7" s="39">
        <v>62.15</v>
      </c>
      <c r="CS7" s="39">
        <v>61.61</v>
      </c>
      <c r="CT7" s="39">
        <v>62.34</v>
      </c>
      <c r="CU7" s="39">
        <v>62.46</v>
      </c>
      <c r="CV7" s="39">
        <v>59.94</v>
      </c>
      <c r="CW7" s="39">
        <v>93.15</v>
      </c>
      <c r="CX7" s="39">
        <v>95.24</v>
      </c>
      <c r="CY7" s="39">
        <v>94.06</v>
      </c>
      <c r="CZ7" s="39">
        <v>94.63</v>
      </c>
      <c r="DA7" s="39">
        <v>95.11</v>
      </c>
      <c r="DB7" s="39">
        <v>90.54</v>
      </c>
      <c r="DC7" s="39">
        <v>90.64</v>
      </c>
      <c r="DD7" s="39">
        <v>90.23</v>
      </c>
      <c r="DE7" s="39">
        <v>90.15</v>
      </c>
      <c r="DF7" s="39">
        <v>90.62</v>
      </c>
      <c r="DG7" s="39">
        <v>90.22</v>
      </c>
      <c r="DH7" s="39">
        <v>36.049999999999997</v>
      </c>
      <c r="DI7" s="39">
        <v>37.24</v>
      </c>
      <c r="DJ7" s="39">
        <v>38.1</v>
      </c>
      <c r="DK7" s="39">
        <v>39.97</v>
      </c>
      <c r="DL7" s="39">
        <v>41.35</v>
      </c>
      <c r="DM7" s="39">
        <v>42.43</v>
      </c>
      <c r="DN7" s="39">
        <v>43.24</v>
      </c>
      <c r="DO7" s="39">
        <v>46.36</v>
      </c>
      <c r="DP7" s="39">
        <v>47.37</v>
      </c>
      <c r="DQ7" s="39">
        <v>48.01</v>
      </c>
      <c r="DR7" s="39">
        <v>47.91</v>
      </c>
      <c r="DS7" s="39">
        <v>0</v>
      </c>
      <c r="DT7" s="39">
        <v>0</v>
      </c>
      <c r="DU7" s="39">
        <v>1.96</v>
      </c>
      <c r="DV7" s="39">
        <v>2.48</v>
      </c>
      <c r="DW7" s="39">
        <v>4.5999999999999996</v>
      </c>
      <c r="DX7" s="39">
        <v>11.07</v>
      </c>
      <c r="DY7" s="39">
        <v>12.21</v>
      </c>
      <c r="DZ7" s="39">
        <v>13.57</v>
      </c>
      <c r="EA7" s="39">
        <v>14.27</v>
      </c>
      <c r="EB7" s="39">
        <v>16.170000000000002</v>
      </c>
      <c r="EC7" s="39">
        <v>15</v>
      </c>
      <c r="ED7" s="39">
        <v>1.1100000000000001</v>
      </c>
      <c r="EE7" s="39">
        <v>0.5</v>
      </c>
      <c r="EF7" s="39">
        <v>0.83</v>
      </c>
      <c r="EG7" s="39">
        <v>0.56999999999999995</v>
      </c>
      <c r="EH7" s="39">
        <v>0.38</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2017-12-25T01:25:43Z</dcterms:created>
  <dcterms:modified xsi:type="dcterms:W3CDTF">2018-02-20T07:42:51Z</dcterms:modified>
  <cp:category/>
</cp:coreProperties>
</file>