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47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P8" i="4"/>
  <c r="I8" i="4"/>
  <c r="B6" i="4"/>
  <c r="C10" i="5" l="1"/>
  <c r="D10" i="5"/>
  <c r="E10" i="5"/>
  <c r="B10" i="5"/>
</calcChain>
</file>

<file path=xl/sharedStrings.xml><?xml version="1.0" encoding="utf-8"?>
<sst xmlns="http://schemas.openxmlformats.org/spreadsheetml/2006/main" count="303" uniqueCount="123">
  <si>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</si>
  <si>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</si>
  <si>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</si>
  <si>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</si>
  <si>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</si>
  <si>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</si>
  <si>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</si>
  <si>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</si>
  <si>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</si>
  <si>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</si>
  <si>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</si>
  <si>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</si>
  <si>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</si>
  <si>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</si>
  <si>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</si>
  <si>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</si>
  <si>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</si>
  <si>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</si>
  <si>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</si>
  <si>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</si>
  <si>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</si>
  <si>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</si>
  <si>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</si>
  <si>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</si>
  <si>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</si>
  <si>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</si>
  <si>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</si>
  <si>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</si>
  <si>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</si>
  <si>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</si>
  <si>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</si>
  <si>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</si>
  <si>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</si>
  <si>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</si>
  <si>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</si>
  <si>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</si>
  <si>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</si>
  <si>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</si>
  <si>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</si>
  <si>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</si>
  <si>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</si>
  <si>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</si>
  <si>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</si>
  <si>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</si>
  <si>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</si>
  <si>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</si>
  <si>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</si>
  <si>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</si>
  <si>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</si>
  <si>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</si>
  <si>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</si>
  <si>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</si>
  <si>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</si>
  <si>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</si>
  <si>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</si>
  <si>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</si>
  <si>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</si>
  <si>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</si>
  <si>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</si>
  <si>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</si>
  <si>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</si>
  <si>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</si>
  <si>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</si>
  <si>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</si>
  <si>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</si>
  <si>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</si>
  <si>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</si>
  <si>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</si>
  <si>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</si>
  <si>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</si>
  <si>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</si>
  <si>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</si>
  <si>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</si>
  <si>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</si>
  <si>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</si>
  <si>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</si>
  <si>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</si>
  <si>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</si>
  <si>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</si>
  <si>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</si>
  <si>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</si>
  <si>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</si>
  <si>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</si>
  <si>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</si>
  <si>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</si>
  <si>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</si>
  <si>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</si>
  <si>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</si>
  <si>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</si>
  <si>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</si>
  <si>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</si>
  <si>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</si>
  <si>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</si>
  <si>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</si>
  <si>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</si>
  <si>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</si>
  <si>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</si>
  <si>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</si>
  <si>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</si>
  <si>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</si>
  <si>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</si>
  <si>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</si>
  <si>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</si>
  <si>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</si>
  <si>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</si>
  <si>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</si>
  <si>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</si>
  <si>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</si>
  <si>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流山市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</si>
  <si>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</si>
  <si>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</si>
  <si>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</si>
  <si>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</si>
  <si>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</si>
  <si>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</si>
  <si>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</si>
  <si>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</si>
  <si>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</si>
  <si>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</si>
  <si>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</si>
  <si>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供用開始から３０年となり平成２９年度でストックマネジメントの委託をしたところである。
　その結果を踏まえ今後の更新計画を作成し、順次更新を行っていく予定である。</t>
    <rPh sb="1" eb="3">
      <t>キョウヨウ</t>
    </rPh>
    <rPh sb="3" eb="5">
      <t>カイシ</t>
    </rPh>
    <rPh sb="9" eb="10">
      <t>ネン</t>
    </rPh>
    <rPh sb="13" eb="15">
      <t>ヘイセイ</t>
    </rPh>
    <rPh sb="17" eb="19">
      <t>ネンド</t>
    </rPh>
    <rPh sb="31" eb="33">
      <t>イタク</t>
    </rPh>
    <rPh sb="47" eb="49">
      <t>ケッカ</t>
    </rPh>
    <rPh sb="50" eb="51">
      <t>フ</t>
    </rPh>
    <rPh sb="53" eb="55">
      <t>コンゴ</t>
    </rPh>
    <rPh sb="56" eb="58">
      <t>コウシン</t>
    </rPh>
    <rPh sb="58" eb="60">
      <t>ケイカク</t>
    </rPh>
    <rPh sb="61" eb="63">
      <t>サクセイ</t>
    </rPh>
    <rPh sb="65" eb="67">
      <t>ジュンジ</t>
    </rPh>
    <rPh sb="67" eb="69">
      <t>コウシン</t>
    </rPh>
    <rPh sb="70" eb="71">
      <t>オコナ</t>
    </rPh>
    <rPh sb="75" eb="77">
      <t>ヨテイ</t>
    </rPh>
    <phoneticPr fontId="4"/>
  </si>
  <si>
    <t xml:space="preserve">　経営の健全性を示す経常収支比率は１００％を超えているものの、使用料で必要経費を賄う指標である経費回収率が前年度同様に依然低く、類似団体と比較しても低いことから下水道使用料が適正とは言い難いと考える。
　財務の安全性を示す流動比率は、類似団体より少し高い数値となっているが、１００％を下回っている。しかし、区画整理に伴う企業債償還額がピークを迎えていることも影響している。
　企業債残高対事業規模比率は、前年度に引き続き類似団体より高い数値を示しているが、現在も下水道整備の途中であり、企業債の借入れは必要な財源となっている。そのような中、償還額よりも借入れをしないことで、企業債残高を減少させているところである。
　水洗化率についても、類似団体と比較して低いが供用開始区域を広げている段階のためでる。
</t>
    <rPh sb="1" eb="3">
      <t>ケイエイ</t>
    </rPh>
    <rPh sb="4" eb="7">
      <t>ケンゼンセイ</t>
    </rPh>
    <rPh sb="8" eb="9">
      <t>シメ</t>
    </rPh>
    <rPh sb="10" eb="12">
      <t>ケイジョウ</t>
    </rPh>
    <rPh sb="12" eb="14">
      <t>シュウシ</t>
    </rPh>
    <rPh sb="14" eb="16">
      <t>ヒリツ</t>
    </rPh>
    <rPh sb="22" eb="23">
      <t>コ</t>
    </rPh>
    <rPh sb="31" eb="34">
      <t>シヨウリョウ</t>
    </rPh>
    <rPh sb="35" eb="37">
      <t>ヒツヨウ</t>
    </rPh>
    <rPh sb="37" eb="39">
      <t>ケイヒ</t>
    </rPh>
    <rPh sb="40" eb="41">
      <t>マカナ</t>
    </rPh>
    <rPh sb="42" eb="44">
      <t>シヒョウ</t>
    </rPh>
    <rPh sb="47" eb="49">
      <t>ケイヒ</t>
    </rPh>
    <rPh sb="49" eb="51">
      <t>カイシュウ</t>
    </rPh>
    <rPh sb="53" eb="56">
      <t>ゼンネンド</t>
    </rPh>
    <rPh sb="56" eb="58">
      <t>ドウヨウ</t>
    </rPh>
    <rPh sb="59" eb="61">
      <t>イゼン</t>
    </rPh>
    <rPh sb="61" eb="62">
      <t>ヒク</t>
    </rPh>
    <rPh sb="64" eb="66">
      <t>ルイジ</t>
    </rPh>
    <rPh sb="66" eb="68">
      <t>ダンタイ</t>
    </rPh>
    <rPh sb="69" eb="71">
      <t>ヒカク</t>
    </rPh>
    <rPh sb="74" eb="75">
      <t>ヒク</t>
    </rPh>
    <rPh sb="80" eb="83">
      <t>ゲスイドウ</t>
    </rPh>
    <rPh sb="83" eb="86">
      <t>シヨウリョウ</t>
    </rPh>
    <rPh sb="87" eb="89">
      <t>テキセイ</t>
    </rPh>
    <rPh sb="91" eb="92">
      <t>イ</t>
    </rPh>
    <rPh sb="93" eb="94">
      <t>ガタ</t>
    </rPh>
    <rPh sb="96" eb="97">
      <t>カンガ</t>
    </rPh>
    <rPh sb="102" eb="104">
      <t>ザイム</t>
    </rPh>
    <rPh sb="105" eb="108">
      <t>アンゼンセイ</t>
    </rPh>
    <rPh sb="109" eb="110">
      <t>シメ</t>
    </rPh>
    <rPh sb="111" eb="113">
      <t>リュウドウ</t>
    </rPh>
    <rPh sb="113" eb="115">
      <t>ヒリツ</t>
    </rPh>
    <rPh sb="117" eb="119">
      <t>ルイジ</t>
    </rPh>
    <rPh sb="119" eb="121">
      <t>ダンタイ</t>
    </rPh>
    <rPh sb="123" eb="124">
      <t>スコ</t>
    </rPh>
    <rPh sb="125" eb="126">
      <t>タカ</t>
    </rPh>
    <rPh sb="127" eb="129">
      <t>スウチ</t>
    </rPh>
    <rPh sb="142" eb="144">
      <t>シタマワ</t>
    </rPh>
    <rPh sb="153" eb="155">
      <t>クカク</t>
    </rPh>
    <rPh sb="155" eb="157">
      <t>セイリ</t>
    </rPh>
    <rPh sb="158" eb="159">
      <t>トモナ</t>
    </rPh>
    <rPh sb="160" eb="162">
      <t>キギョウ</t>
    </rPh>
    <rPh sb="162" eb="163">
      <t>サイ</t>
    </rPh>
    <rPh sb="163" eb="165">
      <t>ショウカン</t>
    </rPh>
    <rPh sb="165" eb="166">
      <t>ガク</t>
    </rPh>
    <rPh sb="171" eb="172">
      <t>ムカ</t>
    </rPh>
    <rPh sb="179" eb="181">
      <t>エイキョウ</t>
    </rPh>
    <rPh sb="188" eb="190">
      <t>キギョウ</t>
    </rPh>
    <rPh sb="190" eb="191">
      <t>サイ</t>
    </rPh>
    <rPh sb="191" eb="193">
      <t>ザンダカ</t>
    </rPh>
    <rPh sb="193" eb="194">
      <t>タイ</t>
    </rPh>
    <rPh sb="194" eb="196">
      <t>ジギョウ</t>
    </rPh>
    <rPh sb="196" eb="198">
      <t>キボ</t>
    </rPh>
    <rPh sb="198" eb="200">
      <t>ヒリツ</t>
    </rPh>
    <rPh sb="202" eb="205">
      <t>ゼンネンド</t>
    </rPh>
    <rPh sb="206" eb="207">
      <t>ヒ</t>
    </rPh>
    <rPh sb="208" eb="209">
      <t>ツヅ</t>
    </rPh>
    <rPh sb="210" eb="212">
      <t>ルイジ</t>
    </rPh>
    <rPh sb="212" eb="214">
      <t>ダンタイ</t>
    </rPh>
    <rPh sb="216" eb="217">
      <t>タカ</t>
    </rPh>
    <rPh sb="218" eb="220">
      <t>スウチ</t>
    </rPh>
    <rPh sb="221" eb="222">
      <t>シメ</t>
    </rPh>
    <rPh sb="228" eb="230">
      <t>ゲンザイ</t>
    </rPh>
    <rPh sb="231" eb="234">
      <t>ゲスイドウ</t>
    </rPh>
    <rPh sb="234" eb="236">
      <t>セイビ</t>
    </rPh>
    <rPh sb="237" eb="239">
      <t>トチュウ</t>
    </rPh>
    <rPh sb="243" eb="245">
      <t>キギョウ</t>
    </rPh>
    <rPh sb="245" eb="246">
      <t>サイ</t>
    </rPh>
    <rPh sb="247" eb="249">
      <t>カリイ</t>
    </rPh>
    <rPh sb="251" eb="253">
      <t>ヒツヨウ</t>
    </rPh>
    <rPh sb="254" eb="256">
      <t>ザイゲン</t>
    </rPh>
    <rPh sb="268" eb="269">
      <t>ナカ</t>
    </rPh>
    <rPh sb="270" eb="272">
      <t>ショウカン</t>
    </rPh>
    <rPh sb="272" eb="273">
      <t>ガク</t>
    </rPh>
    <rPh sb="276" eb="278">
      <t>カリイレ</t>
    </rPh>
    <rPh sb="287" eb="289">
      <t>キギョウ</t>
    </rPh>
    <rPh sb="289" eb="290">
      <t>サイ</t>
    </rPh>
    <rPh sb="290" eb="292">
      <t>ザンダカ</t>
    </rPh>
    <rPh sb="293" eb="295">
      <t>ゲンショウ</t>
    </rPh>
    <rPh sb="309" eb="311">
      <t>スイセン</t>
    </rPh>
    <rPh sb="311" eb="312">
      <t>カ</t>
    </rPh>
    <rPh sb="312" eb="313">
      <t>リツ</t>
    </rPh>
    <rPh sb="319" eb="321">
      <t>ルイジ</t>
    </rPh>
    <rPh sb="321" eb="323">
      <t>ダンタイ</t>
    </rPh>
    <rPh sb="324" eb="326">
      <t>ヒカク</t>
    </rPh>
    <rPh sb="328" eb="329">
      <t>ヒク</t>
    </rPh>
    <rPh sb="331" eb="333">
      <t>キョウヨウ</t>
    </rPh>
    <rPh sb="333" eb="335">
      <t>カイシ</t>
    </rPh>
    <rPh sb="335" eb="337">
      <t>クイキ</t>
    </rPh>
    <rPh sb="338" eb="339">
      <t>ヒロ</t>
    </rPh>
    <rPh sb="343" eb="345">
      <t>ダンカイ</t>
    </rPh>
    <phoneticPr fontId="4"/>
  </si>
  <si>
    <t>　公営企業へ移行し２年が経過したが、流山市は現在も公共下水道事業の整備段階であり、年々向上させているが、普及率はまだ８５．２１％である。
　そのため、類似団体と比較しても低い経費回収率となっている。
　現在、策定中の経営戦略により普及率の上昇と共に水洗化率も上昇し、ひいては下水道使用料も増加する見込みである。</t>
    <rPh sb="1" eb="3">
      <t>コウエイ</t>
    </rPh>
    <rPh sb="3" eb="5">
      <t>キギョウ</t>
    </rPh>
    <rPh sb="6" eb="8">
      <t>イコウ</t>
    </rPh>
    <rPh sb="10" eb="11">
      <t>ネン</t>
    </rPh>
    <rPh sb="12" eb="14">
      <t>ケイカ</t>
    </rPh>
    <rPh sb="18" eb="21">
      <t>ナガレヤマシ</t>
    </rPh>
    <rPh sb="22" eb="24">
      <t>ゲンザイ</t>
    </rPh>
    <rPh sb="25" eb="27">
      <t>コウキョウ</t>
    </rPh>
    <rPh sb="27" eb="30">
      <t>ゲスイドウ</t>
    </rPh>
    <rPh sb="30" eb="32">
      <t>ジギョウ</t>
    </rPh>
    <rPh sb="33" eb="35">
      <t>セイビ</t>
    </rPh>
    <rPh sb="35" eb="37">
      <t>ダンカイ</t>
    </rPh>
    <rPh sb="41" eb="43">
      <t>ネンネン</t>
    </rPh>
    <rPh sb="43" eb="45">
      <t>コウジョウ</t>
    </rPh>
    <rPh sb="52" eb="54">
      <t>フキュウ</t>
    </rPh>
    <rPh sb="54" eb="55">
      <t>リツ</t>
    </rPh>
    <rPh sb="75" eb="77">
      <t>ルイジ</t>
    </rPh>
    <rPh sb="77" eb="79">
      <t>ダンタイ</t>
    </rPh>
    <rPh sb="80" eb="82">
      <t>ヒカク</t>
    </rPh>
    <rPh sb="85" eb="86">
      <t>ヒク</t>
    </rPh>
    <rPh sb="87" eb="89">
      <t>ケイヒ</t>
    </rPh>
    <rPh sb="89" eb="91">
      <t>カイシュウ</t>
    </rPh>
    <rPh sb="91" eb="92">
      <t>リツ</t>
    </rPh>
    <rPh sb="101" eb="103">
      <t>ゲンザイ</t>
    </rPh>
    <rPh sb="104" eb="107">
      <t>サクテイチュウ</t>
    </rPh>
    <rPh sb="108" eb="110">
      <t>ケイエイ</t>
    </rPh>
    <rPh sb="110" eb="112">
      <t>センリャク</t>
    </rPh>
    <rPh sb="115" eb="117">
      <t>フキュウ</t>
    </rPh>
    <rPh sb="117" eb="118">
      <t>リツ</t>
    </rPh>
    <rPh sb="119" eb="121">
      <t>ジョウショウ</t>
    </rPh>
    <rPh sb="122" eb="123">
      <t>トモ</t>
    </rPh>
    <rPh sb="124" eb="127">
      <t>スイセンカ</t>
    </rPh>
    <rPh sb="127" eb="128">
      <t>リツ</t>
    </rPh>
    <rPh sb="129" eb="131">
      <t>ジョウショウ</t>
    </rPh>
    <rPh sb="137" eb="140">
      <t>ゲスイドウ</t>
    </rPh>
    <rPh sb="140" eb="143">
      <t>シヨウリョウ</t>
    </rPh>
    <rPh sb="144" eb="146">
      <t>ゾウカ</t>
    </rPh>
    <rPh sb="148" eb="15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</si>
</sst>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D7D-45A8-8858-B276EEEE70B9}"/>
            </c:ext>
          </c:extLst>
        </c:ser>
        <c:dLbls>
          <c:showLegendKey val="0"/>
          <c:showVal val="0"/>
          <c:showCatName val="0"/>
          <c:showSerName val="0"/>
          <c:showPercent val="0"/>
          <c:showBubbleSize val="0"/>
        </c:dLbls>
        <c:gapWidth val="150"/>
        <c:axId val="222615168"/>
        <c:axId val="22261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0.11</c:v>
                </c:pt>
                <c:pt idx="4">
                  <c:v>0.13</c:v>
                </c:pt>
              </c:numCache>
            </c:numRef>
          </c:val>
          <c:smooth val="0"/>
          <c:extLst>
            <c:ext xmlns:c16="http://schemas.microsoft.com/office/drawing/2014/chart" uri="{C3380CC4-5D6E-409C-BE32-E72D297353CC}">
              <c16:uniqueId val="{00000001-7D7D-45A8-8858-B276EEEE70B9}"/>
            </c:ext>
          </c:extLst>
        </c:ser>
        <c:dLbls>
          <c:showLegendKey val="0"/>
          <c:showVal val="0"/>
          <c:showCatName val="0"/>
          <c:showSerName val="0"/>
          <c:showPercent val="0"/>
          <c:showBubbleSize val="0"/>
        </c:dLbls>
        <c:marker val="1"/>
        <c:smooth val="0"/>
        <c:axId val="222615168"/>
        <c:axId val="222615560"/>
      </c:lineChart>
      <c:dateAx>
        <c:axId val="222615168"/>
        <c:scaling>
          <c:orientation val="minMax"/>
        </c:scaling>
        <c:delete val="1"/>
        <c:axPos val="b"/>
        <c:numFmt formatCode="ge" sourceLinked="1"/>
        <c:majorTickMark val="none"/>
        <c:minorTickMark val="none"/>
        <c:tickLblPos val="none"/>
        <c:crossAx val="222615560"/>
        <c:crosses val="autoZero"/>
        <c:auto val="1"/>
        <c:lblOffset val="100"/>
        <c:baseTimeUnit val="years"/>
      </c:dateAx>
      <c:valAx>
        <c:axId val="22261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89-40BA-AD8D-AA44E6FB3DB1}"/>
            </c:ext>
          </c:extLst>
        </c:ser>
        <c:dLbls>
          <c:showLegendKey val="0"/>
          <c:showVal val="0"/>
          <c:showCatName val="0"/>
          <c:showSerName val="0"/>
          <c:showPercent val="0"/>
          <c:showBubbleSize val="0"/>
        </c:dLbls>
        <c:gapWidth val="150"/>
        <c:axId val="224376704"/>
        <c:axId val="22437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72.239999999999995</c:v>
                </c:pt>
                <c:pt idx="4">
                  <c:v>69.23</c:v>
                </c:pt>
              </c:numCache>
            </c:numRef>
          </c:val>
          <c:smooth val="0"/>
          <c:extLst>
            <c:ext xmlns:c16="http://schemas.microsoft.com/office/drawing/2014/chart" uri="{C3380CC4-5D6E-409C-BE32-E72D297353CC}">
              <c16:uniqueId val="{00000001-6089-40BA-AD8D-AA44E6FB3DB1}"/>
            </c:ext>
          </c:extLst>
        </c:ser>
        <c:dLbls>
          <c:showLegendKey val="0"/>
          <c:showVal val="0"/>
          <c:showCatName val="0"/>
          <c:showSerName val="0"/>
          <c:showPercent val="0"/>
          <c:showBubbleSize val="0"/>
        </c:dLbls>
        <c:marker val="1"/>
        <c:smooth val="0"/>
        <c:axId val="224376704"/>
        <c:axId val="224377096"/>
      </c:lineChart>
      <c:dateAx>
        <c:axId val="224376704"/>
        <c:scaling>
          <c:orientation val="minMax"/>
        </c:scaling>
        <c:delete val="1"/>
        <c:axPos val="b"/>
        <c:numFmt formatCode="ge" sourceLinked="1"/>
        <c:majorTickMark val="none"/>
        <c:minorTickMark val="none"/>
        <c:tickLblPos val="none"/>
        <c:crossAx val="224377096"/>
        <c:crosses val="autoZero"/>
        <c:auto val="1"/>
        <c:lblOffset val="100"/>
        <c:baseTimeUnit val="years"/>
      </c:dateAx>
      <c:valAx>
        <c:axId val="22437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93.33</c:v>
                </c:pt>
                <c:pt idx="4">
                  <c:v>92.5</c:v>
                </c:pt>
              </c:numCache>
            </c:numRef>
          </c:val>
          <c:extLst>
            <c:ext xmlns:c16="http://schemas.microsoft.com/office/drawing/2014/chart" uri="{C3380CC4-5D6E-409C-BE32-E72D297353CC}">
              <c16:uniqueId val="{00000000-18E6-48D7-9A95-E2108BB521D2}"/>
            </c:ext>
          </c:extLst>
        </c:ser>
        <c:dLbls>
          <c:showLegendKey val="0"/>
          <c:showVal val="0"/>
          <c:showCatName val="0"/>
          <c:showSerName val="0"/>
          <c:showPercent val="0"/>
          <c:showBubbleSize val="0"/>
        </c:dLbls>
        <c:gapWidth val="150"/>
        <c:axId val="224378272"/>
        <c:axId val="22437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96.84</c:v>
                </c:pt>
                <c:pt idx="4">
                  <c:v>96.84</c:v>
                </c:pt>
              </c:numCache>
            </c:numRef>
          </c:val>
          <c:smooth val="0"/>
          <c:extLst>
            <c:ext xmlns:c16="http://schemas.microsoft.com/office/drawing/2014/chart" uri="{C3380CC4-5D6E-409C-BE32-E72D297353CC}">
              <c16:uniqueId val="{00000001-18E6-48D7-9A95-E2108BB521D2}"/>
            </c:ext>
          </c:extLst>
        </c:ser>
        <c:dLbls>
          <c:showLegendKey val="0"/>
          <c:showVal val="0"/>
          <c:showCatName val="0"/>
          <c:showSerName val="0"/>
          <c:showPercent val="0"/>
          <c:showBubbleSize val="0"/>
        </c:dLbls>
        <c:marker val="1"/>
        <c:smooth val="0"/>
        <c:axId val="224378272"/>
        <c:axId val="224378664"/>
      </c:lineChart>
      <c:dateAx>
        <c:axId val="224378272"/>
        <c:scaling>
          <c:orientation val="minMax"/>
        </c:scaling>
        <c:delete val="1"/>
        <c:axPos val="b"/>
        <c:numFmt formatCode="ge" sourceLinked="1"/>
        <c:majorTickMark val="none"/>
        <c:minorTickMark val="none"/>
        <c:tickLblPos val="none"/>
        <c:crossAx val="224378664"/>
        <c:crosses val="autoZero"/>
        <c:auto val="1"/>
        <c:lblOffset val="100"/>
        <c:baseTimeUnit val="years"/>
      </c:dateAx>
      <c:valAx>
        <c:axId val="22437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102.72</c:v>
                </c:pt>
                <c:pt idx="4">
                  <c:v>102.62</c:v>
                </c:pt>
              </c:numCache>
            </c:numRef>
          </c:val>
          <c:extLst>
            <c:ext xmlns:c16="http://schemas.microsoft.com/office/drawing/2014/chart" uri="{C3380CC4-5D6E-409C-BE32-E72D297353CC}">
              <c16:uniqueId val="{00000000-4810-484F-B20F-C04EEFF1596D}"/>
            </c:ext>
          </c:extLst>
        </c:ser>
        <c:dLbls>
          <c:showLegendKey val="0"/>
          <c:showVal val="0"/>
          <c:showCatName val="0"/>
          <c:showSerName val="0"/>
          <c:showPercent val="0"/>
          <c:showBubbleSize val="0"/>
        </c:dLbls>
        <c:gapWidth val="150"/>
        <c:axId val="223983640"/>
        <c:axId val="2239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105.91</c:v>
                </c:pt>
                <c:pt idx="4">
                  <c:v>106.96</c:v>
                </c:pt>
              </c:numCache>
            </c:numRef>
          </c:val>
          <c:smooth val="0"/>
          <c:extLst>
            <c:ext xmlns:c16="http://schemas.microsoft.com/office/drawing/2014/chart" uri="{C3380CC4-5D6E-409C-BE32-E72D297353CC}">
              <c16:uniqueId val="{00000001-4810-484F-B20F-C04EEFF1596D}"/>
            </c:ext>
          </c:extLst>
        </c:ser>
        <c:dLbls>
          <c:showLegendKey val="0"/>
          <c:showVal val="0"/>
          <c:showCatName val="0"/>
          <c:showSerName val="0"/>
          <c:showPercent val="0"/>
          <c:showBubbleSize val="0"/>
        </c:dLbls>
        <c:marker val="1"/>
        <c:smooth val="0"/>
        <c:axId val="223983640"/>
        <c:axId val="223984032"/>
      </c:lineChart>
      <c:dateAx>
        <c:axId val="223983640"/>
        <c:scaling>
          <c:orientation val="minMax"/>
        </c:scaling>
        <c:delete val="1"/>
        <c:axPos val="b"/>
        <c:numFmt formatCode="ge" sourceLinked="1"/>
        <c:majorTickMark val="none"/>
        <c:minorTickMark val="none"/>
        <c:tickLblPos val="none"/>
        <c:crossAx val="223984032"/>
        <c:crosses val="autoZero"/>
        <c:auto val="1"/>
        <c:lblOffset val="100"/>
        <c:baseTimeUnit val="years"/>
      </c:dateAx>
      <c:valAx>
        <c:axId val="2239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8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2.63</c:v>
                </c:pt>
                <c:pt idx="4">
                  <c:v>5.05</c:v>
                </c:pt>
              </c:numCache>
            </c:numRef>
          </c:val>
          <c:extLst>
            <c:ext xmlns:c16="http://schemas.microsoft.com/office/drawing/2014/chart" uri="{C3380CC4-5D6E-409C-BE32-E72D297353CC}">
              <c16:uniqueId val="{00000000-DCA3-4C9F-AD5D-AE7717D97889}"/>
            </c:ext>
          </c:extLst>
        </c:ser>
        <c:dLbls>
          <c:showLegendKey val="0"/>
          <c:showVal val="0"/>
          <c:showCatName val="0"/>
          <c:showSerName val="0"/>
          <c:showPercent val="0"/>
          <c:showBubbleSize val="0"/>
        </c:dLbls>
        <c:gapWidth val="150"/>
        <c:axId val="223985208"/>
        <c:axId val="2239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22.87</c:v>
                </c:pt>
                <c:pt idx="4">
                  <c:v>28.42</c:v>
                </c:pt>
              </c:numCache>
            </c:numRef>
          </c:val>
          <c:smooth val="0"/>
          <c:extLst>
            <c:ext xmlns:c16="http://schemas.microsoft.com/office/drawing/2014/chart" uri="{C3380CC4-5D6E-409C-BE32-E72D297353CC}">
              <c16:uniqueId val="{00000001-DCA3-4C9F-AD5D-AE7717D97889}"/>
            </c:ext>
          </c:extLst>
        </c:ser>
        <c:dLbls>
          <c:showLegendKey val="0"/>
          <c:showVal val="0"/>
          <c:showCatName val="0"/>
          <c:showSerName val="0"/>
          <c:showPercent val="0"/>
          <c:showBubbleSize val="0"/>
        </c:dLbls>
        <c:marker val="1"/>
        <c:smooth val="0"/>
        <c:axId val="223985208"/>
        <c:axId val="223985600"/>
      </c:lineChart>
      <c:dateAx>
        <c:axId val="223985208"/>
        <c:scaling>
          <c:orientation val="minMax"/>
        </c:scaling>
        <c:delete val="1"/>
        <c:axPos val="b"/>
        <c:numFmt formatCode="ge" sourceLinked="1"/>
        <c:majorTickMark val="none"/>
        <c:minorTickMark val="none"/>
        <c:tickLblPos val="none"/>
        <c:crossAx val="223985600"/>
        <c:crosses val="autoZero"/>
        <c:auto val="1"/>
        <c:lblOffset val="100"/>
        <c:baseTimeUnit val="years"/>
      </c:dateAx>
      <c:valAx>
        <c:axId val="2239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8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6D-467E-A226-3D879EEACF51}"/>
            </c:ext>
          </c:extLst>
        </c:ser>
        <c:dLbls>
          <c:showLegendKey val="0"/>
          <c:showVal val="0"/>
          <c:showCatName val="0"/>
          <c:showSerName val="0"/>
          <c:showPercent val="0"/>
          <c:showBubbleSize val="0"/>
        </c:dLbls>
        <c:gapWidth val="150"/>
        <c:axId val="224015960"/>
        <c:axId val="2240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c:v>
                </c:pt>
                <c:pt idx="4">
                  <c:v>3.01</c:v>
                </c:pt>
              </c:numCache>
            </c:numRef>
          </c:val>
          <c:smooth val="0"/>
          <c:extLst>
            <c:ext xmlns:c16="http://schemas.microsoft.com/office/drawing/2014/chart" uri="{C3380CC4-5D6E-409C-BE32-E72D297353CC}">
              <c16:uniqueId val="{00000001-956D-467E-A226-3D879EEACF51}"/>
            </c:ext>
          </c:extLst>
        </c:ser>
        <c:dLbls>
          <c:showLegendKey val="0"/>
          <c:showVal val="0"/>
          <c:showCatName val="0"/>
          <c:showSerName val="0"/>
          <c:showPercent val="0"/>
          <c:showBubbleSize val="0"/>
        </c:dLbls>
        <c:marker val="1"/>
        <c:smooth val="0"/>
        <c:axId val="224015960"/>
        <c:axId val="224016352"/>
      </c:lineChart>
      <c:dateAx>
        <c:axId val="224015960"/>
        <c:scaling>
          <c:orientation val="minMax"/>
        </c:scaling>
        <c:delete val="1"/>
        <c:axPos val="b"/>
        <c:numFmt formatCode="ge" sourceLinked="1"/>
        <c:majorTickMark val="none"/>
        <c:minorTickMark val="none"/>
        <c:tickLblPos val="none"/>
        <c:crossAx val="224016352"/>
        <c:crosses val="autoZero"/>
        <c:auto val="1"/>
        <c:lblOffset val="100"/>
        <c:baseTimeUnit val="years"/>
      </c:dateAx>
      <c:valAx>
        <c:axId val="2240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1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A41-484C-A350-659C26966485}"/>
            </c:ext>
          </c:extLst>
        </c:ser>
        <c:dLbls>
          <c:showLegendKey val="0"/>
          <c:showVal val="0"/>
          <c:showCatName val="0"/>
          <c:showSerName val="0"/>
          <c:showPercent val="0"/>
          <c:showBubbleSize val="0"/>
        </c:dLbls>
        <c:gapWidth val="150"/>
        <c:axId val="224017920"/>
        <c:axId val="22401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A41-484C-A350-659C26966485}"/>
            </c:ext>
          </c:extLst>
        </c:ser>
        <c:dLbls>
          <c:showLegendKey val="0"/>
          <c:showVal val="0"/>
          <c:showCatName val="0"/>
          <c:showSerName val="0"/>
          <c:showPercent val="0"/>
          <c:showBubbleSize val="0"/>
        </c:dLbls>
        <c:marker val="1"/>
        <c:smooth val="0"/>
        <c:axId val="224017920"/>
        <c:axId val="224018312"/>
      </c:lineChart>
      <c:dateAx>
        <c:axId val="224017920"/>
        <c:scaling>
          <c:orientation val="minMax"/>
        </c:scaling>
        <c:delete val="1"/>
        <c:axPos val="b"/>
        <c:numFmt formatCode="ge" sourceLinked="1"/>
        <c:majorTickMark val="none"/>
        <c:minorTickMark val="none"/>
        <c:tickLblPos val="none"/>
        <c:crossAx val="224018312"/>
        <c:crosses val="autoZero"/>
        <c:auto val="1"/>
        <c:lblOffset val="100"/>
        <c:baseTimeUnit val="years"/>
      </c:dateAx>
      <c:valAx>
        <c:axId val="22401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65.75</c:v>
                </c:pt>
                <c:pt idx="4">
                  <c:v>83.73</c:v>
                </c:pt>
              </c:numCache>
            </c:numRef>
          </c:val>
          <c:extLst>
            <c:ext xmlns:c16="http://schemas.microsoft.com/office/drawing/2014/chart" uri="{C3380CC4-5D6E-409C-BE32-E72D297353CC}">
              <c16:uniqueId val="{00000000-6CBF-4204-B89E-00907A61FAEE}"/>
            </c:ext>
          </c:extLst>
        </c:ser>
        <c:dLbls>
          <c:showLegendKey val="0"/>
          <c:showVal val="0"/>
          <c:showCatName val="0"/>
          <c:showSerName val="0"/>
          <c:showPercent val="0"/>
          <c:showBubbleSize val="0"/>
        </c:dLbls>
        <c:gapWidth val="150"/>
        <c:axId val="224015568"/>
        <c:axId val="22401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66.900000000000006</c:v>
                </c:pt>
                <c:pt idx="4">
                  <c:v>72.739999999999995</c:v>
                </c:pt>
              </c:numCache>
            </c:numRef>
          </c:val>
          <c:smooth val="0"/>
          <c:extLst>
            <c:ext xmlns:c16="http://schemas.microsoft.com/office/drawing/2014/chart" uri="{C3380CC4-5D6E-409C-BE32-E72D297353CC}">
              <c16:uniqueId val="{00000001-6CBF-4204-B89E-00907A61FAEE}"/>
            </c:ext>
          </c:extLst>
        </c:ser>
        <c:dLbls>
          <c:showLegendKey val="0"/>
          <c:showVal val="0"/>
          <c:showCatName val="0"/>
          <c:showSerName val="0"/>
          <c:showPercent val="0"/>
          <c:showBubbleSize val="0"/>
        </c:dLbls>
        <c:marker val="1"/>
        <c:smooth val="0"/>
        <c:axId val="224015568"/>
        <c:axId val="224015176"/>
      </c:lineChart>
      <c:dateAx>
        <c:axId val="224015568"/>
        <c:scaling>
          <c:orientation val="minMax"/>
        </c:scaling>
        <c:delete val="1"/>
        <c:axPos val="b"/>
        <c:numFmt formatCode="ge" sourceLinked="1"/>
        <c:majorTickMark val="none"/>
        <c:minorTickMark val="none"/>
        <c:tickLblPos val="none"/>
        <c:crossAx val="224015176"/>
        <c:crosses val="autoZero"/>
        <c:auto val="1"/>
        <c:lblOffset val="100"/>
        <c:baseTimeUnit val="years"/>
      </c:dateAx>
      <c:valAx>
        <c:axId val="22401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1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1073.06</c:v>
                </c:pt>
                <c:pt idx="4">
                  <c:v>974.37</c:v>
                </c:pt>
              </c:numCache>
            </c:numRef>
          </c:val>
          <c:extLst>
            <c:ext xmlns:c16="http://schemas.microsoft.com/office/drawing/2014/chart" uri="{C3380CC4-5D6E-409C-BE32-E72D297353CC}">
              <c16:uniqueId val="{00000000-6C4A-42E7-A49C-DC0E9CDCC3A8}"/>
            </c:ext>
          </c:extLst>
        </c:ser>
        <c:dLbls>
          <c:showLegendKey val="0"/>
          <c:showVal val="0"/>
          <c:showCatName val="0"/>
          <c:showSerName val="0"/>
          <c:showPercent val="0"/>
          <c:showBubbleSize val="0"/>
        </c:dLbls>
        <c:gapWidth val="150"/>
        <c:axId val="224017528"/>
        <c:axId val="22414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643.19000000000005</c:v>
                </c:pt>
                <c:pt idx="4">
                  <c:v>596.44000000000005</c:v>
                </c:pt>
              </c:numCache>
            </c:numRef>
          </c:val>
          <c:smooth val="0"/>
          <c:extLst>
            <c:ext xmlns:c16="http://schemas.microsoft.com/office/drawing/2014/chart" uri="{C3380CC4-5D6E-409C-BE32-E72D297353CC}">
              <c16:uniqueId val="{00000001-6C4A-42E7-A49C-DC0E9CDCC3A8}"/>
            </c:ext>
          </c:extLst>
        </c:ser>
        <c:dLbls>
          <c:showLegendKey val="0"/>
          <c:showVal val="0"/>
          <c:showCatName val="0"/>
          <c:showSerName val="0"/>
          <c:showPercent val="0"/>
          <c:showBubbleSize val="0"/>
        </c:dLbls>
        <c:marker val="1"/>
        <c:smooth val="0"/>
        <c:axId val="224017528"/>
        <c:axId val="224144336"/>
      </c:lineChart>
      <c:dateAx>
        <c:axId val="224017528"/>
        <c:scaling>
          <c:orientation val="minMax"/>
        </c:scaling>
        <c:delete val="1"/>
        <c:axPos val="b"/>
        <c:numFmt formatCode="ge" sourceLinked="1"/>
        <c:majorTickMark val="none"/>
        <c:minorTickMark val="none"/>
        <c:tickLblPos val="none"/>
        <c:crossAx val="224144336"/>
        <c:crosses val="autoZero"/>
        <c:auto val="1"/>
        <c:lblOffset val="100"/>
        <c:baseTimeUnit val="years"/>
      </c:dateAx>
      <c:valAx>
        <c:axId val="22414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1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84.34</c:v>
                </c:pt>
                <c:pt idx="4">
                  <c:v>87.86</c:v>
                </c:pt>
              </c:numCache>
            </c:numRef>
          </c:val>
          <c:extLst>
            <c:ext xmlns:c16="http://schemas.microsoft.com/office/drawing/2014/chart" uri="{C3380CC4-5D6E-409C-BE32-E72D297353CC}">
              <c16:uniqueId val="{00000000-C44D-4BB9-AC56-9DBE129CDA11}"/>
            </c:ext>
          </c:extLst>
        </c:ser>
        <c:dLbls>
          <c:showLegendKey val="0"/>
          <c:showVal val="0"/>
          <c:showCatName val="0"/>
          <c:showSerName val="0"/>
          <c:showPercent val="0"/>
          <c:showBubbleSize val="0"/>
        </c:dLbls>
        <c:gapWidth val="150"/>
        <c:axId val="224145512"/>
        <c:axId val="22414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101.54</c:v>
                </c:pt>
                <c:pt idx="4">
                  <c:v>102.42</c:v>
                </c:pt>
              </c:numCache>
            </c:numRef>
          </c:val>
          <c:smooth val="0"/>
          <c:extLst>
            <c:ext xmlns:c16="http://schemas.microsoft.com/office/drawing/2014/chart" uri="{C3380CC4-5D6E-409C-BE32-E72D297353CC}">
              <c16:uniqueId val="{00000001-C44D-4BB9-AC56-9DBE129CDA11}"/>
            </c:ext>
          </c:extLst>
        </c:ser>
        <c:dLbls>
          <c:showLegendKey val="0"/>
          <c:showVal val="0"/>
          <c:showCatName val="0"/>
          <c:showSerName val="0"/>
          <c:showPercent val="0"/>
          <c:showBubbleSize val="0"/>
        </c:dLbls>
        <c:marker val="1"/>
        <c:smooth val="0"/>
        <c:axId val="224145512"/>
        <c:axId val="224145904"/>
      </c:lineChart>
      <c:dateAx>
        <c:axId val="224145512"/>
        <c:scaling>
          <c:orientation val="minMax"/>
        </c:scaling>
        <c:delete val="1"/>
        <c:axPos val="b"/>
        <c:numFmt formatCode="ge" sourceLinked="1"/>
        <c:majorTickMark val="none"/>
        <c:minorTickMark val="none"/>
        <c:tickLblPos val="none"/>
        <c:crossAx val="224145904"/>
        <c:crosses val="autoZero"/>
        <c:auto val="1"/>
        <c:lblOffset val="100"/>
        <c:baseTimeUnit val="years"/>
      </c:dateAx>
      <c:valAx>
        <c:axId val="22414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144.33000000000001</c:v>
                </c:pt>
                <c:pt idx="4">
                  <c:v>140.08000000000001</c:v>
                </c:pt>
              </c:numCache>
            </c:numRef>
          </c:val>
          <c:extLst>
            <c:ext xmlns:c16="http://schemas.microsoft.com/office/drawing/2014/chart" uri="{C3380CC4-5D6E-409C-BE32-E72D297353CC}">
              <c16:uniqueId val="{00000000-82EF-429E-AC89-02E64556FC98}"/>
            </c:ext>
          </c:extLst>
        </c:ser>
        <c:dLbls>
          <c:showLegendKey val="0"/>
          <c:showVal val="0"/>
          <c:showCatName val="0"/>
          <c:showSerName val="0"/>
          <c:showPercent val="0"/>
          <c:showBubbleSize val="0"/>
        </c:dLbls>
        <c:gapWidth val="150"/>
        <c:axId val="223987168"/>
        <c:axId val="22398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116.15</c:v>
                </c:pt>
                <c:pt idx="4">
                  <c:v>116.2</c:v>
                </c:pt>
              </c:numCache>
            </c:numRef>
          </c:val>
          <c:smooth val="0"/>
          <c:extLst>
            <c:ext xmlns:c16="http://schemas.microsoft.com/office/drawing/2014/chart" uri="{C3380CC4-5D6E-409C-BE32-E72D297353CC}">
              <c16:uniqueId val="{00000001-82EF-429E-AC89-02E64556FC98}"/>
            </c:ext>
          </c:extLst>
        </c:ser>
        <c:dLbls>
          <c:showLegendKey val="0"/>
          <c:showVal val="0"/>
          <c:showCatName val="0"/>
          <c:showSerName val="0"/>
          <c:showPercent val="0"/>
          <c:showBubbleSize val="0"/>
        </c:dLbls>
        <c:marker val="1"/>
        <c:smooth val="0"/>
        <c:axId val="223987168"/>
        <c:axId val="223986776"/>
      </c:lineChart>
      <c:dateAx>
        <c:axId val="223987168"/>
        <c:scaling>
          <c:orientation val="minMax"/>
        </c:scaling>
        <c:delete val="1"/>
        <c:axPos val="b"/>
        <c:numFmt formatCode="ge" sourceLinked="1"/>
        <c:majorTickMark val="none"/>
        <c:minorTickMark val="none"/>
        <c:tickLblPos val="none"/>
        <c:crossAx val="223986776"/>
        <c:crosses val="autoZero"/>
        <c:auto val="1"/>
        <c:lblOffset val="100"/>
        <c:baseTimeUnit val="years"/>
      </c:dateAx>
      <c:valAx>
        <c:axId val="22398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千葉県　流山市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
        <v>119</v>
      </c>
      <c r="AE8" s="50"/>
      <c r="AF8" s="50"/>
      <c r="AG8" s="50"/>
      <c r="AH8" s="50"/>
      <c r="AI8" s="50"/>
      <c r="AJ8" s="50"/>
      <c r="AK8" s="4"/>
      <c r="AL8" s="51">
        <f>データ!S6</f>
        <v>180637</v>
      </c>
      <c r="AM8" s="51"/>
      <c r="AN8" s="51"/>
      <c r="AO8" s="51"/>
      <c r="AP8" s="51"/>
      <c r="AQ8" s="51"/>
      <c r="AR8" s="51"/>
      <c r="AS8" s="51"/>
      <c r="AT8" s="46">
        <f>データ!T6</f>
        <v>35.32</v>
      </c>
      <c r="AU8" s="46"/>
      <c r="AV8" s="46"/>
      <c r="AW8" s="46"/>
      <c r="AX8" s="46"/>
      <c r="AY8" s="46"/>
      <c r="AZ8" s="46"/>
      <c r="BA8" s="46"/>
      <c r="BB8" s="46">
        <f>データ!U6</f>
        <v>5114.3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63.28</v>
      </c>
      <c r="J10" s="46"/>
      <c r="K10" s="46"/>
      <c r="L10" s="46"/>
      <c r="M10" s="46"/>
      <c r="N10" s="46"/>
      <c r="O10" s="46"/>
      <c r="P10" s="46">
        <f>データ!P6</f>
        <v>85.21</v>
      </c>
      <c r="Q10" s="46"/>
      <c r="R10" s="46"/>
      <c r="S10" s="46"/>
      <c r="T10" s="46"/>
      <c r="U10" s="46"/>
      <c r="V10" s="46"/>
      <c r="W10" s="46">
        <f>データ!Q6</f>
        <v>81.12</v>
      </c>
      <c r="X10" s="46"/>
      <c r="Y10" s="46"/>
      <c r="Z10" s="46"/>
      <c r="AA10" s="46"/>
      <c r="AB10" s="46"/>
      <c r="AC10" s="46"/>
      <c r="AD10" s="51">
        <f>データ!R6</f>
        <v>2160</v>
      </c>
      <c r="AE10" s="51"/>
      <c r="AF10" s="51"/>
      <c r="AG10" s="51"/>
      <c r="AH10" s="51"/>
      <c r="AI10" s="51"/>
      <c r="AJ10" s="51"/>
      <c r="AK10" s="2"/>
      <c r="AL10" s="51">
        <f>データ!V6</f>
        <v>154864</v>
      </c>
      <c r="AM10" s="51"/>
      <c r="AN10" s="51"/>
      <c r="AO10" s="51"/>
      <c r="AP10" s="51"/>
      <c r="AQ10" s="51"/>
      <c r="AR10" s="51"/>
      <c r="AS10" s="51"/>
      <c r="AT10" s="46">
        <f>データ!W6</f>
        <v>16.579999999999998</v>
      </c>
      <c r="AU10" s="46"/>
      <c r="AV10" s="46"/>
      <c r="AW10" s="46"/>
      <c r="AX10" s="46"/>
      <c r="AY10" s="46"/>
      <c r="AZ10" s="46"/>
      <c r="BA10" s="46"/>
      <c r="BB10" s="46">
        <f>データ!X6</f>
        <v>9340.41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122203</v>
      </c>
      <c r="D6" s="34">
        <f t="shared" si="3"/>
        <v>46</v>
      </c>
      <c r="E6" s="34">
        <f t="shared" si="3"/>
        <v>17</v>
      </c>
      <c r="F6" s="34">
        <f t="shared" si="3"/>
        <v>1</v>
      </c>
      <c r="G6" s="34">
        <f t="shared" si="3"/>
        <v>0</v>
      </c>
      <c r="H6" s="34" t="str">
        <f t="shared" si="3"/>
        <v>千葉県　流山市</v>
      </c>
      <c r="I6" s="34" t="str">
        <f t="shared" si="3"/>
        <v>法適用</v>
      </c>
      <c r="J6" s="34" t="str">
        <f t="shared" si="3"/>
        <v>下水道事業</v>
      </c>
      <c r="K6" s="34" t="str">
        <f t="shared" si="3"/>
        <v>公共下水道</v>
      </c>
      <c r="L6" s="34" t="str">
        <f t="shared" si="3"/>
        <v>Ab</v>
      </c>
      <c r="M6" s="34">
        <f t="shared" si="3"/>
        <v>0</v>
      </c>
      <c r="N6" s="35" t="str">
        <f t="shared" si="3"/>
        <v>-</v>
      </c>
      <c r="O6" s="35">
        <f t="shared" si="3"/>
        <v>63.28</v>
      </c>
      <c r="P6" s="35">
        <f t="shared" si="3"/>
        <v>85.21</v>
      </c>
      <c r="Q6" s="35">
        <f t="shared" si="3"/>
        <v>81.12</v>
      </c>
      <c r="R6" s="35">
        <f t="shared" si="3"/>
        <v>2160</v>
      </c>
      <c r="S6" s="35">
        <f t="shared" si="3"/>
        <v>180637</v>
      </c>
      <c r="T6" s="35">
        <f t="shared" si="3"/>
        <v>35.32</v>
      </c>
      <c r="U6" s="35">
        <f t="shared" si="3"/>
        <v>5114.3</v>
      </c>
      <c r="V6" s="35">
        <f t="shared" si="3"/>
        <v>154864</v>
      </c>
      <c r="W6" s="35">
        <f t="shared" si="3"/>
        <v>16.579999999999998</v>
      </c>
      <c r="X6" s="35">
        <f t="shared" si="3"/>
        <v>9340.41</v>
      </c>
      <c r="Y6" s="36" t="str">
        <f>IF(Y7="",NA(),Y7)</f>
        <v>-</v>
      </c>
      <c r="Z6" s="36" t="str">
        <f t="shared" ref="Z6:AH6" si="4">IF(Z7="",NA(),Z7)</f>
        <v>-</v>
      </c>
      <c r="AA6" s="36" t="str">
        <f t="shared" si="4"/>
        <v>-</v>
      </c>
      <c r="AB6" s="36">
        <f t="shared" si="4"/>
        <v>102.72</v>
      </c>
      <c r="AC6" s="36">
        <f t="shared" si="4"/>
        <v>102.62</v>
      </c>
      <c r="AD6" s="36" t="str">
        <f t="shared" si="4"/>
        <v>-</v>
      </c>
      <c r="AE6" s="36" t="str">
        <f t="shared" si="4"/>
        <v>-</v>
      </c>
      <c r="AF6" s="36" t="str">
        <f t="shared" si="4"/>
        <v>-</v>
      </c>
      <c r="AG6" s="36">
        <f t="shared" si="4"/>
        <v>105.91</v>
      </c>
      <c r="AH6" s="36">
        <f t="shared" si="4"/>
        <v>106.96</v>
      </c>
      <c r="AI6" s="35" t="str">
        <f>IF(AI7="","",IF(AI7="-","【-】","【"&amp;SUBSTITUTE(TEXT(AI7,"#,##0.00"),"-","△")&amp;"】"))</f>
        <v>【108.57】</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5">
        <f t="shared" si="5"/>
        <v>0</v>
      </c>
      <c r="AS6" s="35">
        <f t="shared" si="5"/>
        <v>0</v>
      </c>
      <c r="AT6" s="35" t="str">
        <f>IF(AT7="","",IF(AT7="-","【-】","【"&amp;SUBSTITUTE(TEXT(AT7,"#,##0.00"),"-","△")&amp;"】"))</f>
        <v>【4.38】</v>
      </c>
      <c r="AU6" s="36" t="str">
        <f>IF(AU7="",NA(),AU7)</f>
        <v>-</v>
      </c>
      <c r="AV6" s="36" t="str">
        <f t="shared" ref="AV6:BD6" si="6">IF(AV7="",NA(),AV7)</f>
        <v>-</v>
      </c>
      <c r="AW6" s="36" t="str">
        <f t="shared" si="6"/>
        <v>-</v>
      </c>
      <c r="AX6" s="36">
        <f t="shared" si="6"/>
        <v>65.75</v>
      </c>
      <c r="AY6" s="36">
        <f t="shared" si="6"/>
        <v>83.73</v>
      </c>
      <c r="AZ6" s="36" t="str">
        <f t="shared" si="6"/>
        <v>-</v>
      </c>
      <c r="BA6" s="36" t="str">
        <f t="shared" si="6"/>
        <v>-</v>
      </c>
      <c r="BB6" s="36" t="str">
        <f t="shared" si="6"/>
        <v>-</v>
      </c>
      <c r="BC6" s="36">
        <f t="shared" si="6"/>
        <v>66.900000000000006</v>
      </c>
      <c r="BD6" s="36">
        <f t="shared" si="6"/>
        <v>72.739999999999995</v>
      </c>
      <c r="BE6" s="35" t="str">
        <f>IF(BE7="","",IF(BE7="-","【-】","【"&amp;SUBSTITUTE(TEXT(BE7,"#,##0.00"),"-","△")&amp;"】"))</f>
        <v>【59.95】</v>
      </c>
      <c r="BF6" s="36" t="str">
        <f>IF(BF7="",NA(),BF7)</f>
        <v>-</v>
      </c>
      <c r="BG6" s="36" t="str">
        <f t="shared" ref="BG6:BO6" si="7">IF(BG7="",NA(),BG7)</f>
        <v>-</v>
      </c>
      <c r="BH6" s="36" t="str">
        <f t="shared" si="7"/>
        <v>-</v>
      </c>
      <c r="BI6" s="36">
        <f t="shared" si="7"/>
        <v>1073.06</v>
      </c>
      <c r="BJ6" s="36">
        <f t="shared" si="7"/>
        <v>974.37</v>
      </c>
      <c r="BK6" s="36" t="str">
        <f t="shared" si="7"/>
        <v>-</v>
      </c>
      <c r="BL6" s="36" t="str">
        <f t="shared" si="7"/>
        <v>-</v>
      </c>
      <c r="BM6" s="36" t="str">
        <f t="shared" si="7"/>
        <v>-</v>
      </c>
      <c r="BN6" s="36">
        <f t="shared" si="7"/>
        <v>643.19000000000005</v>
      </c>
      <c r="BO6" s="36">
        <f t="shared" si="7"/>
        <v>596.44000000000005</v>
      </c>
      <c r="BP6" s="35" t="str">
        <f>IF(BP7="","",IF(BP7="-","【-】","【"&amp;SUBSTITUTE(TEXT(BP7,"#,##0.00"),"-","△")&amp;"】"))</f>
        <v>【728.30】</v>
      </c>
      <c r="BQ6" s="36" t="str">
        <f>IF(BQ7="",NA(),BQ7)</f>
        <v>-</v>
      </c>
      <c r="BR6" s="36" t="str">
        <f t="shared" ref="BR6:BZ6" si="8">IF(BR7="",NA(),BR7)</f>
        <v>-</v>
      </c>
      <c r="BS6" s="36" t="str">
        <f t="shared" si="8"/>
        <v>-</v>
      </c>
      <c r="BT6" s="36">
        <f t="shared" si="8"/>
        <v>84.34</v>
      </c>
      <c r="BU6" s="36">
        <f t="shared" si="8"/>
        <v>87.86</v>
      </c>
      <c r="BV6" s="36" t="str">
        <f t="shared" si="8"/>
        <v>-</v>
      </c>
      <c r="BW6" s="36" t="str">
        <f t="shared" si="8"/>
        <v>-</v>
      </c>
      <c r="BX6" s="36" t="str">
        <f t="shared" si="8"/>
        <v>-</v>
      </c>
      <c r="BY6" s="36">
        <f t="shared" si="8"/>
        <v>101.54</v>
      </c>
      <c r="BZ6" s="36">
        <f t="shared" si="8"/>
        <v>102.42</v>
      </c>
      <c r="CA6" s="35" t="str">
        <f>IF(CA7="","",IF(CA7="-","【-】","【"&amp;SUBSTITUTE(TEXT(CA7,"#,##0.00"),"-","△")&amp;"】"))</f>
        <v>【100.04】</v>
      </c>
      <c r="CB6" s="36" t="str">
        <f>IF(CB7="",NA(),CB7)</f>
        <v>-</v>
      </c>
      <c r="CC6" s="36" t="str">
        <f t="shared" ref="CC6:CK6" si="9">IF(CC7="",NA(),CC7)</f>
        <v>-</v>
      </c>
      <c r="CD6" s="36" t="str">
        <f t="shared" si="9"/>
        <v>-</v>
      </c>
      <c r="CE6" s="36">
        <f t="shared" si="9"/>
        <v>144.33000000000001</v>
      </c>
      <c r="CF6" s="36">
        <f t="shared" si="9"/>
        <v>140.08000000000001</v>
      </c>
      <c r="CG6" s="36" t="str">
        <f t="shared" si="9"/>
        <v>-</v>
      </c>
      <c r="CH6" s="36" t="str">
        <f t="shared" si="9"/>
        <v>-</v>
      </c>
      <c r="CI6" s="36" t="str">
        <f t="shared" si="9"/>
        <v>-</v>
      </c>
      <c r="CJ6" s="36">
        <f t="shared" si="9"/>
        <v>116.15</v>
      </c>
      <c r="CK6" s="36">
        <f t="shared" si="9"/>
        <v>116.2</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f t="shared" si="10"/>
        <v>72.239999999999995</v>
      </c>
      <c r="CV6" s="36">
        <f t="shared" si="10"/>
        <v>69.23</v>
      </c>
      <c r="CW6" s="35" t="str">
        <f>IF(CW7="","",IF(CW7="-","【-】","【"&amp;SUBSTITUTE(TEXT(CW7,"#,##0.00"),"-","△")&amp;"】"))</f>
        <v>【60.09】</v>
      </c>
      <c r="CX6" s="36" t="str">
        <f>IF(CX7="",NA(),CX7)</f>
        <v>-</v>
      </c>
      <c r="CY6" s="36" t="str">
        <f t="shared" ref="CY6:DG6" si="11">IF(CY7="",NA(),CY7)</f>
        <v>-</v>
      </c>
      <c r="CZ6" s="36" t="str">
        <f t="shared" si="11"/>
        <v>-</v>
      </c>
      <c r="DA6" s="36">
        <f t="shared" si="11"/>
        <v>93.33</v>
      </c>
      <c r="DB6" s="36">
        <f t="shared" si="11"/>
        <v>92.5</v>
      </c>
      <c r="DC6" s="36" t="str">
        <f t="shared" si="11"/>
        <v>-</v>
      </c>
      <c r="DD6" s="36" t="str">
        <f t="shared" si="11"/>
        <v>-</v>
      </c>
      <c r="DE6" s="36" t="str">
        <f t="shared" si="11"/>
        <v>-</v>
      </c>
      <c r="DF6" s="36">
        <f t="shared" si="11"/>
        <v>96.84</v>
      </c>
      <c r="DG6" s="36">
        <f t="shared" si="11"/>
        <v>96.84</v>
      </c>
      <c r="DH6" s="35" t="str">
        <f>IF(DH7="","",IF(DH7="-","【-】","【"&amp;SUBSTITUTE(TEXT(DH7,"#,##0.00"),"-","△")&amp;"】"))</f>
        <v>【94.90】</v>
      </c>
      <c r="DI6" s="36" t="str">
        <f>IF(DI7="",NA(),DI7)</f>
        <v>-</v>
      </c>
      <c r="DJ6" s="36" t="str">
        <f t="shared" ref="DJ6:DR6" si="12">IF(DJ7="",NA(),DJ7)</f>
        <v>-</v>
      </c>
      <c r="DK6" s="36" t="str">
        <f t="shared" si="12"/>
        <v>-</v>
      </c>
      <c r="DL6" s="36">
        <f t="shared" si="12"/>
        <v>2.63</v>
      </c>
      <c r="DM6" s="36">
        <f t="shared" si="12"/>
        <v>5.05</v>
      </c>
      <c r="DN6" s="36" t="str">
        <f t="shared" si="12"/>
        <v>-</v>
      </c>
      <c r="DO6" s="36" t="str">
        <f t="shared" si="12"/>
        <v>-</v>
      </c>
      <c r="DP6" s="36" t="str">
        <f t="shared" si="12"/>
        <v>-</v>
      </c>
      <c r="DQ6" s="36">
        <f t="shared" si="12"/>
        <v>22.87</v>
      </c>
      <c r="DR6" s="36">
        <f t="shared" si="12"/>
        <v>28.42</v>
      </c>
      <c r="DS6" s="35" t="str">
        <f>IF(DS7="","",IF(DS7="-","【-】","【"&amp;SUBSTITUTE(TEXT(DS7,"#,##0.00"),"-","△")&amp;"】"))</f>
        <v>【37.36】</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6">
        <f t="shared" si="13"/>
        <v>1.2</v>
      </c>
      <c r="EC6" s="36">
        <f t="shared" si="13"/>
        <v>3.01</v>
      </c>
      <c r="ED6" s="35" t="str">
        <f>IF(ED7="","",IF(ED7="-","【-】","【"&amp;SUBSTITUTE(TEXT(ED7,"#,##0.00"),"-","△")&amp;"】"))</f>
        <v>【4.96】</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0.11</v>
      </c>
      <c r="EN6" s="36">
        <f t="shared" si="14"/>
        <v>0.13</v>
      </c>
      <c r="EO6" s="35" t="str">
        <f>IF(EO7="","",IF(EO7="-","【-】","【"&amp;SUBSTITUTE(TEXT(EO7,"#,##0.00"),"-","△")&amp;"】"))</f>
        <v>【0.27】</v>
      </c>
    </row>
    <row r="7" spans="1:148" s="37" customFormat="1" x14ac:dyDescent="0.15">
      <c r="A7" s="29"/>
      <c r="B7" s="38">
        <v>2016</v>
      </c>
      <c r="C7" s="38">
        <v>122203</v>
      </c>
      <c r="D7" s="38">
        <v>46</v>
      </c>
      <c r="E7" s="38">
        <v>17</v>
      </c>
      <c r="F7" s="38">
        <v>1</v>
      </c>
      <c r="G7" s="38">
        <v>0</v>
      </c>
      <c r="H7" s="38" t="s">
        <v>108</v>
      </c>
      <c r="I7" s="38" t="s">
        <v>109</v>
      </c>
      <c r="J7" s="38" t="s">
        <v>110</v>
      </c>
      <c r="K7" s="38" t="s">
        <v>111</v>
      </c>
      <c r="L7" s="38" t="s">
        <v>112</v>
      </c>
      <c r="M7" s="38"/>
      <c r="N7" s="39" t="s">
        <v>113</v>
      </c>
      <c r="O7" s="39">
        <v>63.28</v>
      </c>
      <c r="P7" s="39">
        <v>85.21</v>
      </c>
      <c r="Q7" s="39">
        <v>81.12</v>
      </c>
      <c r="R7" s="39">
        <v>2160</v>
      </c>
      <c r="S7" s="39">
        <v>180637</v>
      </c>
      <c r="T7" s="39">
        <v>35.32</v>
      </c>
      <c r="U7" s="39">
        <v>5114.3</v>
      </c>
      <c r="V7" s="39">
        <v>154864</v>
      </c>
      <c r="W7" s="39">
        <v>16.579999999999998</v>
      </c>
      <c r="X7" s="39">
        <v>9340.41</v>
      </c>
      <c r="Y7" s="39" t="s">
        <v>113</v>
      </c>
      <c r="Z7" s="39" t="s">
        <v>113</v>
      </c>
      <c r="AA7" s="39" t="s">
        <v>113</v>
      </c>
      <c r="AB7" s="39">
        <v>102.72</v>
      </c>
      <c r="AC7" s="39">
        <v>102.62</v>
      </c>
      <c r="AD7" s="39" t="s">
        <v>113</v>
      </c>
      <c r="AE7" s="39" t="s">
        <v>113</v>
      </c>
      <c r="AF7" s="39" t="s">
        <v>113</v>
      </c>
      <c r="AG7" s="39">
        <v>105.91</v>
      </c>
      <c r="AH7" s="39">
        <v>106.96</v>
      </c>
      <c r="AI7" s="39">
        <v>108.57</v>
      </c>
      <c r="AJ7" s="39" t="s">
        <v>113</v>
      </c>
      <c r="AK7" s="39" t="s">
        <v>113</v>
      </c>
      <c r="AL7" s="39" t="s">
        <v>113</v>
      </c>
      <c r="AM7" s="39">
        <v>0</v>
      </c>
      <c r="AN7" s="39">
        <v>0</v>
      </c>
      <c r="AO7" s="39" t="s">
        <v>113</v>
      </c>
      <c r="AP7" s="39" t="s">
        <v>113</v>
      </c>
      <c r="AQ7" s="39" t="s">
        <v>113</v>
      </c>
      <c r="AR7" s="39">
        <v>0</v>
      </c>
      <c r="AS7" s="39">
        <v>0</v>
      </c>
      <c r="AT7" s="39">
        <v>4.38</v>
      </c>
      <c r="AU7" s="39" t="s">
        <v>113</v>
      </c>
      <c r="AV7" s="39" t="s">
        <v>113</v>
      </c>
      <c r="AW7" s="39" t="s">
        <v>113</v>
      </c>
      <c r="AX7" s="39">
        <v>65.75</v>
      </c>
      <c r="AY7" s="39">
        <v>83.73</v>
      </c>
      <c r="AZ7" s="39" t="s">
        <v>113</v>
      </c>
      <c r="BA7" s="39" t="s">
        <v>113</v>
      </c>
      <c r="BB7" s="39" t="s">
        <v>113</v>
      </c>
      <c r="BC7" s="39">
        <v>66.900000000000006</v>
      </c>
      <c r="BD7" s="39">
        <v>72.739999999999995</v>
      </c>
      <c r="BE7" s="39">
        <v>59.95</v>
      </c>
      <c r="BF7" s="39" t="s">
        <v>113</v>
      </c>
      <c r="BG7" s="39" t="s">
        <v>113</v>
      </c>
      <c r="BH7" s="39" t="s">
        <v>113</v>
      </c>
      <c r="BI7" s="39">
        <v>1073.06</v>
      </c>
      <c r="BJ7" s="39">
        <v>974.37</v>
      </c>
      <c r="BK7" s="39" t="s">
        <v>113</v>
      </c>
      <c r="BL7" s="39" t="s">
        <v>113</v>
      </c>
      <c r="BM7" s="39" t="s">
        <v>113</v>
      </c>
      <c r="BN7" s="39">
        <v>643.19000000000005</v>
      </c>
      <c r="BO7" s="39">
        <v>596.44000000000005</v>
      </c>
      <c r="BP7" s="39">
        <v>728.3</v>
      </c>
      <c r="BQ7" s="39" t="s">
        <v>113</v>
      </c>
      <c r="BR7" s="39" t="s">
        <v>113</v>
      </c>
      <c r="BS7" s="39" t="s">
        <v>113</v>
      </c>
      <c r="BT7" s="39">
        <v>84.34</v>
      </c>
      <c r="BU7" s="39">
        <v>87.86</v>
      </c>
      <c r="BV7" s="39" t="s">
        <v>113</v>
      </c>
      <c r="BW7" s="39" t="s">
        <v>113</v>
      </c>
      <c r="BX7" s="39" t="s">
        <v>113</v>
      </c>
      <c r="BY7" s="39">
        <v>101.54</v>
      </c>
      <c r="BZ7" s="39">
        <v>102.42</v>
      </c>
      <c r="CA7" s="39">
        <v>100.04</v>
      </c>
      <c r="CB7" s="39" t="s">
        <v>113</v>
      </c>
      <c r="CC7" s="39" t="s">
        <v>113</v>
      </c>
      <c r="CD7" s="39" t="s">
        <v>113</v>
      </c>
      <c r="CE7" s="39">
        <v>144.33000000000001</v>
      </c>
      <c r="CF7" s="39">
        <v>140.08000000000001</v>
      </c>
      <c r="CG7" s="39" t="s">
        <v>113</v>
      </c>
      <c r="CH7" s="39" t="s">
        <v>113</v>
      </c>
      <c r="CI7" s="39" t="s">
        <v>113</v>
      </c>
      <c r="CJ7" s="39">
        <v>116.15</v>
      </c>
      <c r="CK7" s="39">
        <v>116.2</v>
      </c>
      <c r="CL7" s="39">
        <v>137.82</v>
      </c>
      <c r="CM7" s="39" t="s">
        <v>113</v>
      </c>
      <c r="CN7" s="39" t="s">
        <v>113</v>
      </c>
      <c r="CO7" s="39" t="s">
        <v>113</v>
      </c>
      <c r="CP7" s="39" t="s">
        <v>113</v>
      </c>
      <c r="CQ7" s="39" t="s">
        <v>113</v>
      </c>
      <c r="CR7" s="39" t="s">
        <v>113</v>
      </c>
      <c r="CS7" s="39" t="s">
        <v>113</v>
      </c>
      <c r="CT7" s="39" t="s">
        <v>113</v>
      </c>
      <c r="CU7" s="39">
        <v>72.239999999999995</v>
      </c>
      <c r="CV7" s="39">
        <v>69.23</v>
      </c>
      <c r="CW7" s="39">
        <v>60.09</v>
      </c>
      <c r="CX7" s="39" t="s">
        <v>113</v>
      </c>
      <c r="CY7" s="39" t="s">
        <v>113</v>
      </c>
      <c r="CZ7" s="39" t="s">
        <v>113</v>
      </c>
      <c r="DA7" s="39">
        <v>93.33</v>
      </c>
      <c r="DB7" s="39">
        <v>92.5</v>
      </c>
      <c r="DC7" s="39" t="s">
        <v>113</v>
      </c>
      <c r="DD7" s="39" t="s">
        <v>113</v>
      </c>
      <c r="DE7" s="39" t="s">
        <v>113</v>
      </c>
      <c r="DF7" s="39">
        <v>96.84</v>
      </c>
      <c r="DG7" s="39">
        <v>96.84</v>
      </c>
      <c r="DH7" s="39">
        <v>94.9</v>
      </c>
      <c r="DI7" s="39" t="s">
        <v>113</v>
      </c>
      <c r="DJ7" s="39" t="s">
        <v>113</v>
      </c>
      <c r="DK7" s="39" t="s">
        <v>113</v>
      </c>
      <c r="DL7" s="39">
        <v>2.63</v>
      </c>
      <c r="DM7" s="39">
        <v>5.05</v>
      </c>
      <c r="DN7" s="39" t="s">
        <v>113</v>
      </c>
      <c r="DO7" s="39" t="s">
        <v>113</v>
      </c>
      <c r="DP7" s="39" t="s">
        <v>113</v>
      </c>
      <c r="DQ7" s="39">
        <v>22.87</v>
      </c>
      <c r="DR7" s="39">
        <v>28.42</v>
      </c>
      <c r="DS7" s="39">
        <v>37.36</v>
      </c>
      <c r="DT7" s="39" t="s">
        <v>113</v>
      </c>
      <c r="DU7" s="39" t="s">
        <v>113</v>
      </c>
      <c r="DV7" s="39" t="s">
        <v>113</v>
      </c>
      <c r="DW7" s="39">
        <v>0</v>
      </c>
      <c r="DX7" s="39">
        <v>0</v>
      </c>
      <c r="DY7" s="39" t="s">
        <v>113</v>
      </c>
      <c r="DZ7" s="39" t="s">
        <v>113</v>
      </c>
      <c r="EA7" s="39" t="s">
        <v>113</v>
      </c>
      <c r="EB7" s="39">
        <v>1.2</v>
      </c>
      <c r="EC7" s="39">
        <v>3.01</v>
      </c>
      <c r="ED7" s="39">
        <v>4.96</v>
      </c>
      <c r="EE7" s="39" t="s">
        <v>113</v>
      </c>
      <c r="EF7" s="39" t="s">
        <v>113</v>
      </c>
      <c r="EG7" s="39" t="s">
        <v>113</v>
      </c>
      <c r="EH7" s="39">
        <v>0</v>
      </c>
      <c r="EI7" s="39">
        <v>0</v>
      </c>
      <c r="EJ7" s="39" t="s">
        <v>113</v>
      </c>
      <c r="EK7" s="39" t="s">
        <v>113</v>
      </c>
      <c r="EL7" s="39" t="s">
        <v>113</v>
      </c>
      <c r="EM7" s="39">
        <v>0.11</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2017-12-25T01:50:36Z</dcterms:created>
  <dcterms:modified xsi:type="dcterms:W3CDTF">2018-02-20T07:42:58Z</dcterms:modified>
  <cp:category/>
</cp:coreProperties>
</file>