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930" yWindow="0" windowWidth="24000" windowHeight="9480"/>
  </bookViews>
  <sheets>
    <sheet name="法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N86"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6" i="4" s="1"/>
  <c r="AS6" i="5"/>
  <c r="AR6" i="5"/>
  <c r="AQ6" i="5"/>
  <c r="AP6" i="5"/>
  <c r="AO6" i="5"/>
  <c r="AN6" i="5"/>
  <c r="AM6" i="5"/>
  <c r="AL6" i="5"/>
  <c r="AK6" i="5"/>
  <c r="AJ6" i="5"/>
  <c r="AI6" i="5"/>
  <c r="E86" i="4" s="1"/>
  <c r="AH6" i="5"/>
  <c r="AG6" i="5"/>
  <c r="AF6" i="5"/>
  <c r="AE6" i="5"/>
  <c r="AD6" i="5"/>
  <c r="AC6" i="5"/>
  <c r="AB6" i="5"/>
  <c r="AA6" i="5"/>
  <c r="Z6" i="5"/>
  <c r="Y6" i="5"/>
  <c r="X6" i="5"/>
  <c r="W6" i="5"/>
  <c r="V6" i="5"/>
  <c r="AL10" i="4" s="1"/>
  <c r="U6" i="5"/>
  <c r="BB8" i="4" s="1"/>
  <c r="T6" i="5"/>
  <c r="S6" i="5"/>
  <c r="R6" i="5"/>
  <c r="AD10" i="4" s="1"/>
  <c r="Q6" i="5"/>
  <c r="W10" i="4" s="1"/>
  <c r="P6" i="5"/>
  <c r="O6" i="5"/>
  <c r="N6" i="5"/>
  <c r="B10" i="4" s="1"/>
  <c r="M6" i="5"/>
  <c r="L6" i="5"/>
  <c r="K6" i="5"/>
  <c r="P8" i="4" s="1"/>
  <c r="J6" i="5"/>
  <c r="I8" i="4" s="1"/>
  <c r="I6" i="5"/>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M86" i="4"/>
  <c r="L86" i="4"/>
  <c r="K86" i="4"/>
  <c r="I86" i="4"/>
  <c r="H86" i="4"/>
  <c r="G86" i="4"/>
  <c r="BB10" i="4"/>
  <c r="AT10" i="4"/>
  <c r="P10" i="4"/>
  <c r="I10" i="4"/>
  <c r="AT8" i="4"/>
  <c r="AL8" i="4"/>
  <c r="W8" i="4"/>
  <c r="B8" i="4"/>
  <c r="B6" i="4"/>
  <c r="C10" i="5" l="1"/>
  <c r="D10" i="5"/>
  <c r="E10" i="5"/>
  <c r="B10" i="5"/>
</calcChain>
</file>

<file path=xl/sharedStrings.xml><?xml version="1.0" encoding="utf-8"?>
<sst xmlns="http://schemas.openxmlformats.org/spreadsheetml/2006/main" count="240" uniqueCount="123">
  <si>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</si>
  <si>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</si>
  <si>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</si>
  <si>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</si>
  <si>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</si>
  <si>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</si>
  <si>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</si>
  <si>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</si>
  <si>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</si>
  <si>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</si>
  <si>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</si>
  <si>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</si>
  <si>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</si>
  <si>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</si>
  <si>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</si>
  <si>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</si>
  <si>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</si>
  <si>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</si>
  <si>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</si>
  <si>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</si>
  <si>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</si>
  <si>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</si>
  <si>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</si>
  <si>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</si>
  <si>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</si>
  <si>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</si>
  <si>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</si>
  <si>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</si>
  <si>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</si>
  <si>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</si>
  <si>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</si>
  <si>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</si>
  <si>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</si>
  <si>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</si>
  <si>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</si>
  <si>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</si>
  <si>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</si>
  <si>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</si>
  <si>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</si>
  <si>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</si>
  <si>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</si>
  <si>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7"/>
  </si>
  <si>
    <t>※　平成24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</si>
  <si>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</si>
  <si>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</si>
  <si>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</si>
  <si>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</si>
  <si>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</si>
  <si>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</si>
  <si>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</si>
  <si>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</si>
  <si>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</si>
  <si>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</si>
  <si>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</si>
  <si>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</si>
  <si>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下水道事業(法適用)</t>
    <rPh sb="3" eb="5">
      <t>ジギョウ</t>
    </rPh>
    <rPh sb="6" eb="7">
      <t>ホウ</t>
    </rPh>
    <rPh sb="7" eb="9">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</si>
  <si>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</si>
  <si>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</si>
  <si>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</si>
  <si>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</si>
  <si>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</si>
  <si>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</si>
  <si>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</si>
  <si>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</si>
  <si>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</si>
  <si>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</si>
  <si>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</si>
  <si>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</si>
  <si>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</si>
  <si>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</si>
  <si>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</si>
  <si>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</si>
  <si>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</si>
  <si>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</si>
  <si>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</si>
  <si>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</si>
  <si>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</si>
  <si>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</si>
  <si>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</si>
  <si>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</si>
  <si>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</si>
  <si>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</si>
  <si>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</si>
  <si>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</si>
  <si>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</si>
  <si>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</si>
  <si>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</si>
  <si>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</si>
  <si>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</si>
  <si>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</si>
  <si>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</si>
  <si>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</si>
  <si>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</si>
  <si>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</si>
  <si>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</si>
  <si>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</si>
  <si>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</si>
  <si>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</si>
  <si>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</si>
  <si>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</si>
  <si>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</si>
  <si>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</si>
  <si>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</si>
  <si>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</si>
  <si>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</si>
  <si>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</si>
  <si>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</si>
  <si>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</si>
  <si>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八千代市</t>
  </si>
  <si>
    <t>法適用</t>
  </si>
  <si>
    <t>下水道事業</t>
  </si>
  <si>
    <t>公共下水道</t>
  </si>
  <si>
    <t>Ab</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</si>
  <si>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</si>
  <si>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</si>
  <si>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</si>
  <si>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</si>
  <si>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</si>
  <si>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</si>
  <si>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自治体職員</t>
    <rPh sb="0" eb="3">
      <t>ジチタイ</t>
    </rPh>
    <rPh sb="3" eb="5">
      <t>ショクイン</t>
    </rPh>
    <phoneticPr fontId="4"/>
  </si>
  <si>
    <t>「①経常収支比率」、「⑤経費回収率」については平成27年７月に下水道使用料の改定を行ったことにより増収となったことから改善した。
「③流動比率」は、下水道使用料の増収によるものに加え、企業債償還金が減少したことにより改善した。
「④企業債残高対事業規模比率」は、年々企業債残高が減少していることから減少傾向にある。今後老朽化した施設の更新に備え、引き続き抑制に努めていく必要がある。
「⑥汚水処理原価」は前年度まで施設の撤去費用が計上されていたため減少した。
「⑧水洗化率」は非常に高い水準となっている。引き続き未接続の解消に努めていく。</t>
    <rPh sb="2" eb="4">
      <t>ケイジョウ</t>
    </rPh>
    <rPh sb="4" eb="6">
      <t>シュウシ</t>
    </rPh>
    <rPh sb="6" eb="8">
      <t>ヒリツ</t>
    </rPh>
    <rPh sb="12" eb="14">
      <t>ケイヒ</t>
    </rPh>
    <rPh sb="14" eb="16">
      <t>カイシュウ</t>
    </rPh>
    <rPh sb="16" eb="17">
      <t>リツ</t>
    </rPh>
    <rPh sb="23" eb="25">
      <t>ヘイセイ</t>
    </rPh>
    <rPh sb="27" eb="28">
      <t>ネン</t>
    </rPh>
    <rPh sb="29" eb="30">
      <t>ガツ</t>
    </rPh>
    <rPh sb="31" eb="34">
      <t>ゲスイドウ</t>
    </rPh>
    <rPh sb="34" eb="37">
      <t>シヨウリョウ</t>
    </rPh>
    <rPh sb="38" eb="40">
      <t>カイテイ</t>
    </rPh>
    <rPh sb="41" eb="42">
      <t>オコナ</t>
    </rPh>
    <rPh sb="49" eb="51">
      <t>ゾウシュウ</t>
    </rPh>
    <rPh sb="59" eb="61">
      <t>カイゼン</t>
    </rPh>
    <rPh sb="67" eb="69">
      <t>リュウドウ</t>
    </rPh>
    <rPh sb="69" eb="71">
      <t>ヒリツ</t>
    </rPh>
    <rPh sb="74" eb="77">
      <t>ゲスイドウ</t>
    </rPh>
    <rPh sb="77" eb="80">
      <t>シヨウリョウ</t>
    </rPh>
    <rPh sb="81" eb="83">
      <t>ゾウシュウ</t>
    </rPh>
    <rPh sb="89" eb="90">
      <t>クワ</t>
    </rPh>
    <rPh sb="92" eb="94">
      <t>キギョウ</t>
    </rPh>
    <rPh sb="94" eb="95">
      <t>サイ</t>
    </rPh>
    <rPh sb="95" eb="97">
      <t>ショウカン</t>
    </rPh>
    <rPh sb="97" eb="98">
      <t>キン</t>
    </rPh>
    <rPh sb="99" eb="101">
      <t>ゲンショウ</t>
    </rPh>
    <rPh sb="108" eb="110">
      <t>カイゼン</t>
    </rPh>
    <rPh sb="116" eb="118">
      <t>キギョウ</t>
    </rPh>
    <rPh sb="118" eb="119">
      <t>サイ</t>
    </rPh>
    <rPh sb="119" eb="121">
      <t>ザンダカ</t>
    </rPh>
    <rPh sb="121" eb="122">
      <t>タイ</t>
    </rPh>
    <rPh sb="122" eb="124">
      <t>ジギョウ</t>
    </rPh>
    <rPh sb="124" eb="126">
      <t>キボ</t>
    </rPh>
    <rPh sb="126" eb="128">
      <t>ヒリツ</t>
    </rPh>
    <rPh sb="131" eb="133">
      <t>ネンネン</t>
    </rPh>
    <rPh sb="133" eb="135">
      <t>キギョウ</t>
    </rPh>
    <rPh sb="135" eb="136">
      <t>サイ</t>
    </rPh>
    <rPh sb="136" eb="138">
      <t>ザンダカ</t>
    </rPh>
    <rPh sb="139" eb="141">
      <t>ゲンショウ</t>
    </rPh>
    <rPh sb="149" eb="151">
      <t>ゲンショウ</t>
    </rPh>
    <rPh sb="151" eb="153">
      <t>ケイコウ</t>
    </rPh>
    <rPh sb="157" eb="159">
      <t>コンゴ</t>
    </rPh>
    <rPh sb="159" eb="162">
      <t>ロウキュウカ</t>
    </rPh>
    <rPh sb="164" eb="166">
      <t>シセツ</t>
    </rPh>
    <rPh sb="167" eb="169">
      <t>コウシン</t>
    </rPh>
    <rPh sb="170" eb="171">
      <t>ソナ</t>
    </rPh>
    <rPh sb="173" eb="174">
      <t>ヒ</t>
    </rPh>
    <rPh sb="175" eb="176">
      <t>ツヅ</t>
    </rPh>
    <rPh sb="177" eb="179">
      <t>ヨクセイ</t>
    </rPh>
    <rPh sb="180" eb="181">
      <t>ツト</t>
    </rPh>
    <rPh sb="185" eb="187">
      <t>ヒツヨウ</t>
    </rPh>
    <rPh sb="194" eb="196">
      <t>オスイ</t>
    </rPh>
    <rPh sb="196" eb="198">
      <t>ショリ</t>
    </rPh>
    <rPh sb="198" eb="200">
      <t>ゲンカ</t>
    </rPh>
    <rPh sb="202" eb="205">
      <t>ゼンネンド</t>
    </rPh>
    <rPh sb="207" eb="209">
      <t>シセツ</t>
    </rPh>
    <rPh sb="210" eb="212">
      <t>テッキョ</t>
    </rPh>
    <rPh sb="212" eb="214">
      <t>ヒヨウ</t>
    </rPh>
    <rPh sb="215" eb="217">
      <t>ケイジョウ</t>
    </rPh>
    <rPh sb="224" eb="226">
      <t>ゲンショウ</t>
    </rPh>
    <rPh sb="232" eb="235">
      <t>スイセンカ</t>
    </rPh>
    <rPh sb="235" eb="236">
      <t>リツ</t>
    </rPh>
    <rPh sb="238" eb="240">
      <t>ヒジョウ</t>
    </rPh>
    <rPh sb="241" eb="242">
      <t>タカ</t>
    </rPh>
    <rPh sb="243" eb="245">
      <t>スイジュン</t>
    </rPh>
    <rPh sb="252" eb="253">
      <t>ヒ</t>
    </rPh>
    <rPh sb="254" eb="255">
      <t>ツヅ</t>
    </rPh>
    <rPh sb="256" eb="259">
      <t>ミセツゾク</t>
    </rPh>
    <rPh sb="260" eb="262">
      <t>カイショウ</t>
    </rPh>
    <rPh sb="263" eb="264">
      <t>ツト</t>
    </rPh>
    <phoneticPr fontId="4"/>
  </si>
  <si>
    <t>　平成27年7月に行った下水道使用料の改定による増収や企業債残高は減少などにより、指標は改善傾向が見られ、現状において指標から見た経営状況は概ね良好となっている。
　しかし、使用水量は減少傾向にあり、近い将来には、人口減少や施設の老朽化も表面化してくることが予想される。
　将来にわたり安定的な事業運営を継続させるため、「八千代市上下水道経営戦略」に基づき、長期的な視点からの更新需要の把握や財務状況の的確な分析などを行っていく必要がある。</t>
    <rPh sb="1" eb="3">
      <t>ヘイセイ</t>
    </rPh>
    <rPh sb="5" eb="6">
      <t>ネン</t>
    </rPh>
    <rPh sb="7" eb="8">
      <t>ガツ</t>
    </rPh>
    <rPh sb="9" eb="10">
      <t>オコナ</t>
    </rPh>
    <rPh sb="12" eb="15">
      <t>ゲスイドウ</t>
    </rPh>
    <rPh sb="15" eb="18">
      <t>シヨウリョウ</t>
    </rPh>
    <rPh sb="19" eb="21">
      <t>カイテイ</t>
    </rPh>
    <rPh sb="24" eb="26">
      <t>ゾウシュウ</t>
    </rPh>
    <rPh sb="27" eb="29">
      <t>キギョウ</t>
    </rPh>
    <rPh sb="29" eb="30">
      <t>サイ</t>
    </rPh>
    <rPh sb="30" eb="32">
      <t>ザンダカ</t>
    </rPh>
    <rPh sb="33" eb="34">
      <t>ヘ</t>
    </rPh>
    <rPh sb="34" eb="35">
      <t>ショウ</t>
    </rPh>
    <rPh sb="41" eb="43">
      <t>シヒョウ</t>
    </rPh>
    <rPh sb="44" eb="46">
      <t>カイゼン</t>
    </rPh>
    <rPh sb="46" eb="48">
      <t>ケイコウ</t>
    </rPh>
    <rPh sb="49" eb="50">
      <t>ミ</t>
    </rPh>
    <rPh sb="53" eb="55">
      <t>ゲンジョウ</t>
    </rPh>
    <rPh sb="59" eb="61">
      <t>シヒョウ</t>
    </rPh>
    <rPh sb="63" eb="64">
      <t>ミ</t>
    </rPh>
    <rPh sb="65" eb="67">
      <t>ケイエイ</t>
    </rPh>
    <rPh sb="67" eb="69">
      <t>ジョウキョウ</t>
    </rPh>
    <rPh sb="70" eb="71">
      <t>オオム</t>
    </rPh>
    <rPh sb="72" eb="74">
      <t>リョウコウ</t>
    </rPh>
    <rPh sb="87" eb="89">
      <t>シヨウ</t>
    </rPh>
    <rPh sb="89" eb="91">
      <t>スイリョウ</t>
    </rPh>
    <rPh sb="92" eb="94">
      <t>ゲンショウ</t>
    </rPh>
    <rPh sb="94" eb="96">
      <t>ケイコウ</t>
    </rPh>
    <rPh sb="100" eb="101">
      <t>チカ</t>
    </rPh>
    <rPh sb="102" eb="104">
      <t>ショウライ</t>
    </rPh>
    <rPh sb="107" eb="109">
      <t>ジンコウ</t>
    </rPh>
    <rPh sb="109" eb="111">
      <t>ゲンショウ</t>
    </rPh>
    <rPh sb="112" eb="114">
      <t>シセツ</t>
    </rPh>
    <rPh sb="115" eb="118">
      <t>ロウキュウカ</t>
    </rPh>
    <rPh sb="119" eb="122">
      <t>ヒョウメンカ</t>
    </rPh>
    <rPh sb="129" eb="131">
      <t>ヨソウ</t>
    </rPh>
    <rPh sb="152" eb="154">
      <t>ケイゾク</t>
    </rPh>
    <rPh sb="161" eb="165">
      <t>ヤチヨシ</t>
    </rPh>
    <rPh sb="165" eb="167">
      <t>ジョウゲ</t>
    </rPh>
    <rPh sb="167" eb="169">
      <t>スイドウ</t>
    </rPh>
    <rPh sb="169" eb="171">
      <t>ケイエイ</t>
    </rPh>
    <rPh sb="171" eb="173">
      <t>センリャク</t>
    </rPh>
    <rPh sb="175" eb="176">
      <t>モト</t>
    </rPh>
    <rPh sb="179" eb="182">
      <t>チョウキテキ</t>
    </rPh>
    <rPh sb="183" eb="185">
      <t>シテン</t>
    </rPh>
    <rPh sb="188" eb="190">
      <t>コウシン</t>
    </rPh>
    <rPh sb="190" eb="192">
      <t>ジュヨウ</t>
    </rPh>
    <rPh sb="193" eb="195">
      <t>ハアク</t>
    </rPh>
    <rPh sb="196" eb="198">
      <t>ザイム</t>
    </rPh>
    <rPh sb="198" eb="200">
      <t>ジョウキョウ</t>
    </rPh>
    <rPh sb="201" eb="203">
      <t>テキカク</t>
    </rPh>
    <rPh sb="204" eb="206">
      <t>ブンセキ</t>
    </rPh>
    <rPh sb="209" eb="210">
      <t>オコナ</t>
    </rPh>
    <rPh sb="214" eb="216">
      <t>ヒツヨウ</t>
    </rPh>
    <phoneticPr fontId="4"/>
  </si>
  <si>
    <t xml:space="preserve">　下水道施設の経年化により「①有形固定資産減価償却率」は増加傾向にある。ただし、本市の下水道管渠は、昭和43年に布設されたものが最も古く、下水道管渠の法定耐用年数の50年を超えていないため、「②管渠老朽化率」は0となっている。しかし、今後昭和50年代に多く布設した管が耐用年数を迎えるため、指標が急激に上昇していくことが予想される。
　また、管渠の本格的な更新時期を迎えていないため「③管渠改善率」は低くなっているが、こちらも今後上昇が見込まれる。
</t>
    <rPh sb="126" eb="127">
      <t>オオ</t>
    </rPh>
    <rPh sb="145" eb="147">
      <t>シヒョウ</t>
    </rPh>
    <rPh sb="148" eb="150">
      <t>キュウゲキ</t>
    </rPh>
    <rPh sb="151" eb="153">
      <t>ジョウショウ</t>
    </rPh>
    <rPh sb="160" eb="162">
      <t>ヨソウ</t>
    </rPh>
    <rPh sb="171" eb="173">
      <t>カンキョ</t>
    </rPh>
    <rPh sb="174" eb="176">
      <t>ホンカク</t>
    </rPh>
    <rPh sb="176" eb="177">
      <t>テキ</t>
    </rPh>
    <rPh sb="178" eb="180">
      <t>コウシン</t>
    </rPh>
    <rPh sb="180" eb="182">
      <t>ジキ</t>
    </rPh>
    <rPh sb="183" eb="184">
      <t>ムカ</t>
    </rPh>
    <rPh sb="193" eb="195">
      <t>カンキョ</t>
    </rPh>
    <rPh sb="195" eb="197">
      <t>カイゼン</t>
    </rPh>
    <rPh sb="197" eb="198">
      <t>リツ</t>
    </rPh>
    <rPh sb="200" eb="201">
      <t>ヒク</t>
    </rPh>
    <rPh sb="213" eb="215">
      <t>コンゴ</t>
    </rPh>
    <rPh sb="215" eb="217">
      <t>ジョウショウ</t>
    </rPh>
    <rPh sb="218" eb="220">
      <t>ミコ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</si>
</sst>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0.01</c:v>
                </c:pt>
                <c:pt idx="1">
                  <c:v>0.23</c:v>
                </c:pt>
                <c:pt idx="2">
                  <c:v>0.01</c:v>
                </c:pt>
                <c:pt idx="3">
                  <c:v>0.03</c:v>
                </c:pt>
                <c:pt idx="4">
                  <c:v>0.03</c:v>
                </c:pt>
              </c:numCache>
            </c:numRef>
          </c:val>
          <c:extLst>
            <c:ext xmlns:c16="http://schemas.microsoft.com/office/drawing/2014/chart" uri="{C3380CC4-5D6E-409C-BE32-E72D297353CC}">
              <c16:uniqueId val="{00000000-1C3E-4C12-89B3-961D553BBCBE}"/>
            </c:ext>
          </c:extLst>
        </c:ser>
        <c:dLbls>
          <c:showLegendKey val="0"/>
          <c:showVal val="0"/>
          <c:showCatName val="0"/>
          <c:showSerName val="0"/>
          <c:showPercent val="0"/>
          <c:showBubbleSize val="0"/>
        </c:dLbls>
        <c:gapWidth val="150"/>
        <c:axId val="261403528"/>
        <c:axId val="261408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0.08</c:v>
                </c:pt>
                <c:pt idx="2">
                  <c:v>0.1</c:v>
                </c:pt>
                <c:pt idx="3">
                  <c:v>0.11</c:v>
                </c:pt>
                <c:pt idx="4">
                  <c:v>0.13</c:v>
                </c:pt>
              </c:numCache>
            </c:numRef>
          </c:val>
          <c:smooth val="0"/>
          <c:extLst>
            <c:ext xmlns:c16="http://schemas.microsoft.com/office/drawing/2014/chart" uri="{C3380CC4-5D6E-409C-BE32-E72D297353CC}">
              <c16:uniqueId val="{00000001-1C3E-4C12-89B3-961D553BBCBE}"/>
            </c:ext>
          </c:extLst>
        </c:ser>
        <c:dLbls>
          <c:showLegendKey val="0"/>
          <c:showVal val="0"/>
          <c:showCatName val="0"/>
          <c:showSerName val="0"/>
          <c:showPercent val="0"/>
          <c:showBubbleSize val="0"/>
        </c:dLbls>
        <c:marker val="1"/>
        <c:smooth val="0"/>
        <c:axId val="261403528"/>
        <c:axId val="261408832"/>
      </c:lineChart>
      <c:dateAx>
        <c:axId val="261403528"/>
        <c:scaling>
          <c:orientation val="minMax"/>
        </c:scaling>
        <c:delete val="1"/>
        <c:axPos val="b"/>
        <c:numFmt formatCode="ge" sourceLinked="1"/>
        <c:majorTickMark val="none"/>
        <c:minorTickMark val="none"/>
        <c:tickLblPos val="none"/>
        <c:crossAx val="261408832"/>
        <c:crosses val="autoZero"/>
        <c:auto val="1"/>
        <c:lblOffset val="100"/>
        <c:baseTimeUnit val="years"/>
      </c:dateAx>
      <c:valAx>
        <c:axId val="261408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1403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95.62</c:v>
                </c:pt>
                <c:pt idx="1">
                  <c:v>94.24</c:v>
                </c:pt>
                <c:pt idx="2">
                  <c:v>100.29</c:v>
                </c:pt>
                <c:pt idx="3">
                  <c:v>103.17</c:v>
                </c:pt>
                <c:pt idx="4">
                  <c:v>107.01</c:v>
                </c:pt>
              </c:numCache>
            </c:numRef>
          </c:val>
          <c:extLst>
            <c:ext xmlns:c16="http://schemas.microsoft.com/office/drawing/2014/chart" uri="{C3380CC4-5D6E-409C-BE32-E72D297353CC}">
              <c16:uniqueId val="{00000000-5B9D-4574-8B3C-C31FD04ED4C5}"/>
            </c:ext>
          </c:extLst>
        </c:ser>
        <c:dLbls>
          <c:showLegendKey val="0"/>
          <c:showVal val="0"/>
          <c:showCatName val="0"/>
          <c:showSerName val="0"/>
          <c:showPercent val="0"/>
          <c:showBubbleSize val="0"/>
        </c:dLbls>
        <c:gapWidth val="150"/>
        <c:axId val="262995400"/>
        <c:axId val="262761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104.06</c:v>
                </c:pt>
                <c:pt idx="1">
                  <c:v>104.3</c:v>
                </c:pt>
                <c:pt idx="2">
                  <c:v>104.63</c:v>
                </c:pt>
                <c:pt idx="3">
                  <c:v>105.91</c:v>
                </c:pt>
                <c:pt idx="4">
                  <c:v>106.96</c:v>
                </c:pt>
              </c:numCache>
            </c:numRef>
          </c:val>
          <c:smooth val="0"/>
          <c:extLst>
            <c:ext xmlns:c16="http://schemas.microsoft.com/office/drawing/2014/chart" uri="{C3380CC4-5D6E-409C-BE32-E72D297353CC}">
              <c16:uniqueId val="{00000001-5B9D-4574-8B3C-C31FD04ED4C5}"/>
            </c:ext>
          </c:extLst>
        </c:ser>
        <c:dLbls>
          <c:showLegendKey val="0"/>
          <c:showVal val="0"/>
          <c:showCatName val="0"/>
          <c:showSerName val="0"/>
          <c:showPercent val="0"/>
          <c:showBubbleSize val="0"/>
        </c:dLbls>
        <c:marker val="1"/>
        <c:smooth val="0"/>
        <c:axId val="262995400"/>
        <c:axId val="262761728"/>
      </c:lineChart>
      <c:dateAx>
        <c:axId val="262995400"/>
        <c:scaling>
          <c:orientation val="minMax"/>
        </c:scaling>
        <c:delete val="1"/>
        <c:axPos val="b"/>
        <c:numFmt formatCode="ge" sourceLinked="1"/>
        <c:majorTickMark val="none"/>
        <c:minorTickMark val="none"/>
        <c:tickLblPos val="none"/>
        <c:crossAx val="262761728"/>
        <c:crosses val="autoZero"/>
        <c:auto val="1"/>
        <c:lblOffset val="100"/>
        <c:baseTimeUnit val="years"/>
      </c:dateAx>
      <c:valAx>
        <c:axId val="262761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2995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8.68</c:v>
                </c:pt>
                <c:pt idx="1">
                  <c:v>10.29</c:v>
                </c:pt>
                <c:pt idx="2">
                  <c:v>18.27</c:v>
                </c:pt>
                <c:pt idx="3">
                  <c:v>20.7</c:v>
                </c:pt>
                <c:pt idx="4">
                  <c:v>23.17</c:v>
                </c:pt>
              </c:numCache>
            </c:numRef>
          </c:val>
          <c:extLst>
            <c:ext xmlns:c16="http://schemas.microsoft.com/office/drawing/2014/chart" uri="{C3380CC4-5D6E-409C-BE32-E72D297353CC}">
              <c16:uniqueId val="{00000000-730D-4F77-923B-D3CEBD83564E}"/>
            </c:ext>
          </c:extLst>
        </c:ser>
        <c:dLbls>
          <c:showLegendKey val="0"/>
          <c:showVal val="0"/>
          <c:showCatName val="0"/>
          <c:showSerName val="0"/>
          <c:showPercent val="0"/>
          <c:showBubbleSize val="0"/>
        </c:dLbls>
        <c:gapWidth val="150"/>
        <c:axId val="263306312"/>
        <c:axId val="263363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17.25</c:v>
                </c:pt>
                <c:pt idx="1">
                  <c:v>17.37</c:v>
                </c:pt>
                <c:pt idx="2">
                  <c:v>25.54</c:v>
                </c:pt>
                <c:pt idx="3">
                  <c:v>22.87</c:v>
                </c:pt>
                <c:pt idx="4">
                  <c:v>28.42</c:v>
                </c:pt>
              </c:numCache>
            </c:numRef>
          </c:val>
          <c:smooth val="0"/>
          <c:extLst>
            <c:ext xmlns:c16="http://schemas.microsoft.com/office/drawing/2014/chart" uri="{C3380CC4-5D6E-409C-BE32-E72D297353CC}">
              <c16:uniqueId val="{00000001-730D-4F77-923B-D3CEBD83564E}"/>
            </c:ext>
          </c:extLst>
        </c:ser>
        <c:dLbls>
          <c:showLegendKey val="0"/>
          <c:showVal val="0"/>
          <c:showCatName val="0"/>
          <c:showSerName val="0"/>
          <c:showPercent val="0"/>
          <c:showBubbleSize val="0"/>
        </c:dLbls>
        <c:marker val="1"/>
        <c:smooth val="0"/>
        <c:axId val="263306312"/>
        <c:axId val="263363768"/>
      </c:lineChart>
      <c:dateAx>
        <c:axId val="263306312"/>
        <c:scaling>
          <c:orientation val="minMax"/>
        </c:scaling>
        <c:delete val="1"/>
        <c:axPos val="b"/>
        <c:numFmt formatCode="ge" sourceLinked="1"/>
        <c:majorTickMark val="none"/>
        <c:minorTickMark val="none"/>
        <c:tickLblPos val="none"/>
        <c:crossAx val="263363768"/>
        <c:crosses val="autoZero"/>
        <c:auto val="1"/>
        <c:lblOffset val="100"/>
        <c:baseTimeUnit val="years"/>
      </c:dateAx>
      <c:valAx>
        <c:axId val="263363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3306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B90-4DDB-AA41-D277D150A3EF}"/>
            </c:ext>
          </c:extLst>
        </c:ser>
        <c:dLbls>
          <c:showLegendKey val="0"/>
          <c:showVal val="0"/>
          <c:showCatName val="0"/>
          <c:showSerName val="0"/>
          <c:showPercent val="0"/>
          <c:showBubbleSize val="0"/>
        </c:dLbls>
        <c:gapWidth val="150"/>
        <c:axId val="261565328"/>
        <c:axId val="261565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1.32</c:v>
                </c:pt>
                <c:pt idx="1">
                  <c:v>1.51</c:v>
                </c:pt>
                <c:pt idx="2">
                  <c:v>1.39</c:v>
                </c:pt>
                <c:pt idx="3">
                  <c:v>1.2</c:v>
                </c:pt>
                <c:pt idx="4">
                  <c:v>3.01</c:v>
                </c:pt>
              </c:numCache>
            </c:numRef>
          </c:val>
          <c:smooth val="0"/>
          <c:extLst>
            <c:ext xmlns:c16="http://schemas.microsoft.com/office/drawing/2014/chart" uri="{C3380CC4-5D6E-409C-BE32-E72D297353CC}">
              <c16:uniqueId val="{00000001-7B90-4DDB-AA41-D277D150A3EF}"/>
            </c:ext>
          </c:extLst>
        </c:ser>
        <c:dLbls>
          <c:showLegendKey val="0"/>
          <c:showVal val="0"/>
          <c:showCatName val="0"/>
          <c:showSerName val="0"/>
          <c:showPercent val="0"/>
          <c:showBubbleSize val="0"/>
        </c:dLbls>
        <c:marker val="1"/>
        <c:smooth val="0"/>
        <c:axId val="261565328"/>
        <c:axId val="261565720"/>
      </c:lineChart>
      <c:dateAx>
        <c:axId val="261565328"/>
        <c:scaling>
          <c:orientation val="minMax"/>
        </c:scaling>
        <c:delete val="1"/>
        <c:axPos val="b"/>
        <c:numFmt formatCode="ge" sourceLinked="1"/>
        <c:majorTickMark val="none"/>
        <c:minorTickMark val="none"/>
        <c:tickLblPos val="none"/>
        <c:crossAx val="261565720"/>
        <c:crosses val="autoZero"/>
        <c:auto val="1"/>
        <c:lblOffset val="100"/>
        <c:baseTimeUnit val="years"/>
      </c:dateAx>
      <c:valAx>
        <c:axId val="261565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1565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5.86</c:v>
                </c:pt>
                <c:pt idx="1">
                  <c:v>12.21</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4E3D-4364-AA4F-3707971F4BB1}"/>
            </c:ext>
          </c:extLst>
        </c:ser>
        <c:dLbls>
          <c:showLegendKey val="0"/>
          <c:showVal val="0"/>
          <c:showCatName val="0"/>
          <c:showSerName val="0"/>
          <c:showPercent val="0"/>
          <c:showBubbleSize val="0"/>
        </c:dLbls>
        <c:gapWidth val="150"/>
        <c:axId val="261568856"/>
        <c:axId val="263446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4.34</c:v>
                </c:pt>
                <c:pt idx="1">
                  <c:v>4.88</c:v>
                </c:pt>
                <c:pt idx="2">
                  <c:v>0.1</c:v>
                </c:pt>
                <c:pt idx="3" formatCode="#,##0.00;&quot;△&quot;#,##0.00">
                  <c:v>0</c:v>
                </c:pt>
                <c:pt idx="4" formatCode="#,##0.00;&quot;△&quot;#,##0.00">
                  <c:v>0</c:v>
                </c:pt>
              </c:numCache>
            </c:numRef>
          </c:val>
          <c:smooth val="0"/>
          <c:extLst>
            <c:ext xmlns:c16="http://schemas.microsoft.com/office/drawing/2014/chart" uri="{C3380CC4-5D6E-409C-BE32-E72D297353CC}">
              <c16:uniqueId val="{00000001-4E3D-4364-AA4F-3707971F4BB1}"/>
            </c:ext>
          </c:extLst>
        </c:ser>
        <c:dLbls>
          <c:showLegendKey val="0"/>
          <c:showVal val="0"/>
          <c:showCatName val="0"/>
          <c:showSerName val="0"/>
          <c:showPercent val="0"/>
          <c:showBubbleSize val="0"/>
        </c:dLbls>
        <c:marker val="1"/>
        <c:smooth val="0"/>
        <c:axId val="261568856"/>
        <c:axId val="263446400"/>
      </c:lineChart>
      <c:dateAx>
        <c:axId val="261568856"/>
        <c:scaling>
          <c:orientation val="minMax"/>
        </c:scaling>
        <c:delete val="1"/>
        <c:axPos val="b"/>
        <c:numFmt formatCode="ge" sourceLinked="1"/>
        <c:majorTickMark val="none"/>
        <c:minorTickMark val="none"/>
        <c:tickLblPos val="none"/>
        <c:crossAx val="263446400"/>
        <c:crosses val="autoZero"/>
        <c:auto val="1"/>
        <c:lblOffset val="100"/>
        <c:baseTimeUnit val="years"/>
      </c:dateAx>
      <c:valAx>
        <c:axId val="263446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1568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308.12</c:v>
                </c:pt>
                <c:pt idx="1">
                  <c:v>357.86</c:v>
                </c:pt>
                <c:pt idx="2">
                  <c:v>43.43</c:v>
                </c:pt>
                <c:pt idx="3">
                  <c:v>61.28</c:v>
                </c:pt>
                <c:pt idx="4">
                  <c:v>94.39</c:v>
                </c:pt>
              </c:numCache>
            </c:numRef>
          </c:val>
          <c:extLst>
            <c:ext xmlns:c16="http://schemas.microsoft.com/office/drawing/2014/chart" uri="{C3380CC4-5D6E-409C-BE32-E72D297353CC}">
              <c16:uniqueId val="{00000000-8FC1-4549-BF6F-5EE0BDC2A779}"/>
            </c:ext>
          </c:extLst>
        </c:ser>
        <c:dLbls>
          <c:showLegendKey val="0"/>
          <c:showVal val="0"/>
          <c:showCatName val="0"/>
          <c:showSerName val="0"/>
          <c:showPercent val="0"/>
          <c:showBubbleSize val="0"/>
        </c:dLbls>
        <c:gapWidth val="150"/>
        <c:axId val="263447576"/>
        <c:axId val="263447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238.87</c:v>
                </c:pt>
                <c:pt idx="1">
                  <c:v>271.23</c:v>
                </c:pt>
                <c:pt idx="2">
                  <c:v>72.66</c:v>
                </c:pt>
                <c:pt idx="3">
                  <c:v>66.900000000000006</c:v>
                </c:pt>
                <c:pt idx="4">
                  <c:v>72.739999999999995</c:v>
                </c:pt>
              </c:numCache>
            </c:numRef>
          </c:val>
          <c:smooth val="0"/>
          <c:extLst>
            <c:ext xmlns:c16="http://schemas.microsoft.com/office/drawing/2014/chart" uri="{C3380CC4-5D6E-409C-BE32-E72D297353CC}">
              <c16:uniqueId val="{00000001-8FC1-4549-BF6F-5EE0BDC2A779}"/>
            </c:ext>
          </c:extLst>
        </c:ser>
        <c:dLbls>
          <c:showLegendKey val="0"/>
          <c:showVal val="0"/>
          <c:showCatName val="0"/>
          <c:showSerName val="0"/>
          <c:showPercent val="0"/>
          <c:showBubbleSize val="0"/>
        </c:dLbls>
        <c:marker val="1"/>
        <c:smooth val="0"/>
        <c:axId val="263447576"/>
        <c:axId val="263447968"/>
      </c:lineChart>
      <c:dateAx>
        <c:axId val="263447576"/>
        <c:scaling>
          <c:orientation val="minMax"/>
        </c:scaling>
        <c:delete val="1"/>
        <c:axPos val="b"/>
        <c:numFmt formatCode="ge" sourceLinked="1"/>
        <c:majorTickMark val="none"/>
        <c:minorTickMark val="none"/>
        <c:tickLblPos val="none"/>
        <c:crossAx val="263447968"/>
        <c:crosses val="autoZero"/>
        <c:auto val="1"/>
        <c:lblOffset val="100"/>
        <c:baseTimeUnit val="years"/>
      </c:dateAx>
      <c:valAx>
        <c:axId val="26344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3447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443.41</c:v>
                </c:pt>
                <c:pt idx="1">
                  <c:v>428.03</c:v>
                </c:pt>
                <c:pt idx="2">
                  <c:v>404.98</c:v>
                </c:pt>
                <c:pt idx="3">
                  <c:v>380.98</c:v>
                </c:pt>
                <c:pt idx="4">
                  <c:v>357.65</c:v>
                </c:pt>
              </c:numCache>
            </c:numRef>
          </c:val>
          <c:extLst>
            <c:ext xmlns:c16="http://schemas.microsoft.com/office/drawing/2014/chart" uri="{C3380CC4-5D6E-409C-BE32-E72D297353CC}">
              <c16:uniqueId val="{00000000-AECC-40FD-8C90-2D0A148CE06E}"/>
            </c:ext>
          </c:extLst>
        </c:ser>
        <c:dLbls>
          <c:showLegendKey val="0"/>
          <c:showVal val="0"/>
          <c:showCatName val="0"/>
          <c:showSerName val="0"/>
          <c:showPercent val="0"/>
          <c:showBubbleSize val="0"/>
        </c:dLbls>
        <c:gapWidth val="150"/>
        <c:axId val="261568072"/>
        <c:axId val="261567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641.70000000000005</c:v>
                </c:pt>
                <c:pt idx="1">
                  <c:v>624.4</c:v>
                </c:pt>
                <c:pt idx="2">
                  <c:v>607.52</c:v>
                </c:pt>
                <c:pt idx="3">
                  <c:v>643.19000000000005</c:v>
                </c:pt>
                <c:pt idx="4">
                  <c:v>596.44000000000005</c:v>
                </c:pt>
              </c:numCache>
            </c:numRef>
          </c:val>
          <c:smooth val="0"/>
          <c:extLst>
            <c:ext xmlns:c16="http://schemas.microsoft.com/office/drawing/2014/chart" uri="{C3380CC4-5D6E-409C-BE32-E72D297353CC}">
              <c16:uniqueId val="{00000001-AECC-40FD-8C90-2D0A148CE06E}"/>
            </c:ext>
          </c:extLst>
        </c:ser>
        <c:dLbls>
          <c:showLegendKey val="0"/>
          <c:showVal val="0"/>
          <c:showCatName val="0"/>
          <c:showSerName val="0"/>
          <c:showPercent val="0"/>
          <c:showBubbleSize val="0"/>
        </c:dLbls>
        <c:marker val="1"/>
        <c:smooth val="0"/>
        <c:axId val="261568072"/>
        <c:axId val="261567680"/>
      </c:lineChart>
      <c:dateAx>
        <c:axId val="261568072"/>
        <c:scaling>
          <c:orientation val="minMax"/>
        </c:scaling>
        <c:delete val="1"/>
        <c:axPos val="b"/>
        <c:numFmt formatCode="ge" sourceLinked="1"/>
        <c:majorTickMark val="none"/>
        <c:minorTickMark val="none"/>
        <c:tickLblPos val="none"/>
        <c:crossAx val="261567680"/>
        <c:crosses val="autoZero"/>
        <c:auto val="1"/>
        <c:lblOffset val="100"/>
        <c:baseTimeUnit val="years"/>
      </c:dateAx>
      <c:valAx>
        <c:axId val="261567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1568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95.12</c:v>
                </c:pt>
                <c:pt idx="1">
                  <c:v>93.06</c:v>
                </c:pt>
                <c:pt idx="2">
                  <c:v>99.79</c:v>
                </c:pt>
                <c:pt idx="3">
                  <c:v>104.86</c:v>
                </c:pt>
                <c:pt idx="4">
                  <c:v>109.83</c:v>
                </c:pt>
              </c:numCache>
            </c:numRef>
          </c:val>
          <c:extLst>
            <c:ext xmlns:c16="http://schemas.microsoft.com/office/drawing/2014/chart" uri="{C3380CC4-5D6E-409C-BE32-E72D297353CC}">
              <c16:uniqueId val="{00000000-5810-4907-BBBB-59D6EFFE300C}"/>
            </c:ext>
          </c:extLst>
        </c:ser>
        <c:dLbls>
          <c:showLegendKey val="0"/>
          <c:showVal val="0"/>
          <c:showCatName val="0"/>
          <c:showSerName val="0"/>
          <c:showPercent val="0"/>
          <c:showBubbleSize val="0"/>
        </c:dLbls>
        <c:gapWidth val="150"/>
        <c:axId val="263449144"/>
        <c:axId val="26344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91.73</c:v>
                </c:pt>
                <c:pt idx="1">
                  <c:v>92.33</c:v>
                </c:pt>
                <c:pt idx="2">
                  <c:v>96.91</c:v>
                </c:pt>
                <c:pt idx="3">
                  <c:v>101.54</c:v>
                </c:pt>
                <c:pt idx="4">
                  <c:v>102.42</c:v>
                </c:pt>
              </c:numCache>
            </c:numRef>
          </c:val>
          <c:smooth val="0"/>
          <c:extLst>
            <c:ext xmlns:c16="http://schemas.microsoft.com/office/drawing/2014/chart" uri="{C3380CC4-5D6E-409C-BE32-E72D297353CC}">
              <c16:uniqueId val="{00000001-5810-4907-BBBB-59D6EFFE300C}"/>
            </c:ext>
          </c:extLst>
        </c:ser>
        <c:dLbls>
          <c:showLegendKey val="0"/>
          <c:showVal val="0"/>
          <c:showCatName val="0"/>
          <c:showSerName val="0"/>
          <c:showPercent val="0"/>
          <c:showBubbleSize val="0"/>
        </c:dLbls>
        <c:marker val="1"/>
        <c:smooth val="0"/>
        <c:axId val="263449144"/>
        <c:axId val="263449536"/>
      </c:lineChart>
      <c:dateAx>
        <c:axId val="263449144"/>
        <c:scaling>
          <c:orientation val="minMax"/>
        </c:scaling>
        <c:delete val="1"/>
        <c:axPos val="b"/>
        <c:numFmt formatCode="ge" sourceLinked="1"/>
        <c:majorTickMark val="none"/>
        <c:minorTickMark val="none"/>
        <c:tickLblPos val="none"/>
        <c:crossAx val="263449536"/>
        <c:crosses val="autoZero"/>
        <c:auto val="1"/>
        <c:lblOffset val="100"/>
        <c:baseTimeUnit val="years"/>
      </c:dateAx>
      <c:valAx>
        <c:axId val="263449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3449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124.48</c:v>
                </c:pt>
                <c:pt idx="1">
                  <c:v>127.04</c:v>
                </c:pt>
                <c:pt idx="2">
                  <c:v>122.86</c:v>
                </c:pt>
                <c:pt idx="3">
                  <c:v>120.11</c:v>
                </c:pt>
                <c:pt idx="4">
                  <c:v>116.33</c:v>
                </c:pt>
              </c:numCache>
            </c:numRef>
          </c:val>
          <c:extLst>
            <c:ext xmlns:c16="http://schemas.microsoft.com/office/drawing/2014/chart" uri="{C3380CC4-5D6E-409C-BE32-E72D297353CC}">
              <c16:uniqueId val="{00000000-5C0E-4FC8-88CE-0A8FB1595BF3}"/>
            </c:ext>
          </c:extLst>
        </c:ser>
        <c:dLbls>
          <c:showLegendKey val="0"/>
          <c:showVal val="0"/>
          <c:showCatName val="0"/>
          <c:showSerName val="0"/>
          <c:showPercent val="0"/>
          <c:showBubbleSize val="0"/>
        </c:dLbls>
        <c:gapWidth val="150"/>
        <c:axId val="261568464"/>
        <c:axId val="263156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123.91</c:v>
                </c:pt>
                <c:pt idx="1">
                  <c:v>123.69</c:v>
                </c:pt>
                <c:pt idx="2">
                  <c:v>120.5</c:v>
                </c:pt>
                <c:pt idx="3">
                  <c:v>116.15</c:v>
                </c:pt>
                <c:pt idx="4">
                  <c:v>116.2</c:v>
                </c:pt>
              </c:numCache>
            </c:numRef>
          </c:val>
          <c:smooth val="0"/>
          <c:extLst>
            <c:ext xmlns:c16="http://schemas.microsoft.com/office/drawing/2014/chart" uri="{C3380CC4-5D6E-409C-BE32-E72D297353CC}">
              <c16:uniqueId val="{00000001-5C0E-4FC8-88CE-0A8FB1595BF3}"/>
            </c:ext>
          </c:extLst>
        </c:ser>
        <c:dLbls>
          <c:showLegendKey val="0"/>
          <c:showVal val="0"/>
          <c:showCatName val="0"/>
          <c:showSerName val="0"/>
          <c:showPercent val="0"/>
          <c:showBubbleSize val="0"/>
        </c:dLbls>
        <c:marker val="1"/>
        <c:smooth val="0"/>
        <c:axId val="261568464"/>
        <c:axId val="263156808"/>
      </c:lineChart>
      <c:dateAx>
        <c:axId val="261568464"/>
        <c:scaling>
          <c:orientation val="minMax"/>
        </c:scaling>
        <c:delete val="1"/>
        <c:axPos val="b"/>
        <c:numFmt formatCode="ge" sourceLinked="1"/>
        <c:majorTickMark val="none"/>
        <c:minorTickMark val="none"/>
        <c:tickLblPos val="none"/>
        <c:crossAx val="263156808"/>
        <c:crosses val="autoZero"/>
        <c:auto val="1"/>
        <c:lblOffset val="100"/>
        <c:baseTimeUnit val="years"/>
      </c:dateAx>
      <c:valAx>
        <c:axId val="263156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1568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C60-422F-86B3-192D9B290913}"/>
            </c:ext>
          </c:extLst>
        </c:ser>
        <c:dLbls>
          <c:showLegendKey val="0"/>
          <c:showVal val="0"/>
          <c:showCatName val="0"/>
          <c:showSerName val="0"/>
          <c:showPercent val="0"/>
          <c:showBubbleSize val="0"/>
        </c:dLbls>
        <c:gapWidth val="150"/>
        <c:axId val="263157984"/>
        <c:axId val="263158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69.03</c:v>
                </c:pt>
                <c:pt idx="1">
                  <c:v>70.16</c:v>
                </c:pt>
                <c:pt idx="2">
                  <c:v>69.95</c:v>
                </c:pt>
                <c:pt idx="3">
                  <c:v>72.239999999999995</c:v>
                </c:pt>
                <c:pt idx="4">
                  <c:v>69.23</c:v>
                </c:pt>
              </c:numCache>
            </c:numRef>
          </c:val>
          <c:smooth val="0"/>
          <c:extLst>
            <c:ext xmlns:c16="http://schemas.microsoft.com/office/drawing/2014/chart" uri="{C3380CC4-5D6E-409C-BE32-E72D297353CC}">
              <c16:uniqueId val="{00000001-9C60-422F-86B3-192D9B290913}"/>
            </c:ext>
          </c:extLst>
        </c:ser>
        <c:dLbls>
          <c:showLegendKey val="0"/>
          <c:showVal val="0"/>
          <c:showCatName val="0"/>
          <c:showSerName val="0"/>
          <c:showPercent val="0"/>
          <c:showBubbleSize val="0"/>
        </c:dLbls>
        <c:marker val="1"/>
        <c:smooth val="0"/>
        <c:axId val="263157984"/>
        <c:axId val="263158376"/>
      </c:lineChart>
      <c:dateAx>
        <c:axId val="263157984"/>
        <c:scaling>
          <c:orientation val="minMax"/>
        </c:scaling>
        <c:delete val="1"/>
        <c:axPos val="b"/>
        <c:numFmt formatCode="ge" sourceLinked="1"/>
        <c:majorTickMark val="none"/>
        <c:minorTickMark val="none"/>
        <c:tickLblPos val="none"/>
        <c:crossAx val="263158376"/>
        <c:crosses val="autoZero"/>
        <c:auto val="1"/>
        <c:lblOffset val="100"/>
        <c:baseTimeUnit val="years"/>
      </c:dateAx>
      <c:valAx>
        <c:axId val="263158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3157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98.85</c:v>
                </c:pt>
                <c:pt idx="1">
                  <c:v>98.89</c:v>
                </c:pt>
                <c:pt idx="2">
                  <c:v>99.1</c:v>
                </c:pt>
                <c:pt idx="3">
                  <c:v>99.08</c:v>
                </c:pt>
                <c:pt idx="4">
                  <c:v>99.17</c:v>
                </c:pt>
              </c:numCache>
            </c:numRef>
          </c:val>
          <c:extLst>
            <c:ext xmlns:c16="http://schemas.microsoft.com/office/drawing/2014/chart" uri="{C3380CC4-5D6E-409C-BE32-E72D297353CC}">
              <c16:uniqueId val="{00000000-7EAA-441F-8994-8CC5CAB83142}"/>
            </c:ext>
          </c:extLst>
        </c:ser>
        <c:dLbls>
          <c:showLegendKey val="0"/>
          <c:showVal val="0"/>
          <c:showCatName val="0"/>
          <c:showSerName val="0"/>
          <c:showPercent val="0"/>
          <c:showBubbleSize val="0"/>
        </c:dLbls>
        <c:gapWidth val="150"/>
        <c:axId val="263159552"/>
        <c:axId val="263159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96.87</c:v>
                </c:pt>
                <c:pt idx="1">
                  <c:v>96.82</c:v>
                </c:pt>
                <c:pt idx="2">
                  <c:v>96.69</c:v>
                </c:pt>
                <c:pt idx="3">
                  <c:v>96.84</c:v>
                </c:pt>
                <c:pt idx="4">
                  <c:v>96.84</c:v>
                </c:pt>
              </c:numCache>
            </c:numRef>
          </c:val>
          <c:smooth val="0"/>
          <c:extLst>
            <c:ext xmlns:c16="http://schemas.microsoft.com/office/drawing/2014/chart" uri="{C3380CC4-5D6E-409C-BE32-E72D297353CC}">
              <c16:uniqueId val="{00000001-7EAA-441F-8994-8CC5CAB83142}"/>
            </c:ext>
          </c:extLst>
        </c:ser>
        <c:dLbls>
          <c:showLegendKey val="0"/>
          <c:showVal val="0"/>
          <c:showCatName val="0"/>
          <c:showSerName val="0"/>
          <c:showPercent val="0"/>
          <c:showBubbleSize val="0"/>
        </c:dLbls>
        <c:marker val="1"/>
        <c:smooth val="0"/>
        <c:axId val="263159552"/>
        <c:axId val="263159944"/>
      </c:lineChart>
      <c:dateAx>
        <c:axId val="263159552"/>
        <c:scaling>
          <c:orientation val="minMax"/>
        </c:scaling>
        <c:delete val="1"/>
        <c:axPos val="b"/>
        <c:numFmt formatCode="ge" sourceLinked="1"/>
        <c:majorTickMark val="none"/>
        <c:minorTickMark val="none"/>
        <c:tickLblPos val="none"/>
        <c:crossAx val="263159944"/>
        <c:crosses val="autoZero"/>
        <c:auto val="1"/>
        <c:lblOffset val="100"/>
        <c:baseTimeUnit val="years"/>
      </c:dateAx>
      <c:valAx>
        <c:axId val="263159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3159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【37.36】</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6" t="str">
        <f>データ!H6</f>
        <v>千葉県　八千代市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4"/>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4"/>
      <c r="BK7" s="4"/>
      <c r="BL7" s="5" t="s">
        <v>9</v>
      </c>
      <c r="BM7" s="6"/>
      <c r="BN7" s="6"/>
      <c r="BO7" s="6"/>
      <c r="BP7" s="6"/>
      <c r="BQ7" s="6"/>
      <c r="BR7" s="6"/>
      <c r="BS7" s="6"/>
      <c r="BT7" s="6"/>
      <c r="BU7" s="6"/>
      <c r="BV7" s="6"/>
      <c r="BW7" s="6"/>
      <c r="BX7" s="6"/>
      <c r="BY7" s="7"/>
    </row>
    <row r="8" spans="1:78" ht="18.75" customHeight="1" x14ac:dyDescent="0.15">
      <c r="A8" s="2"/>
      <c r="B8" s="73" t="str">
        <f>データ!I6</f>
        <v>法適用</v>
      </c>
      <c r="C8" s="73"/>
      <c r="D8" s="73"/>
      <c r="E8" s="73"/>
      <c r="F8" s="73"/>
      <c r="G8" s="73"/>
      <c r="H8" s="73"/>
      <c r="I8" s="73" t="str">
        <f>データ!J6</f>
        <v>下水道事業</v>
      </c>
      <c r="J8" s="73"/>
      <c r="K8" s="73"/>
      <c r="L8" s="73"/>
      <c r="M8" s="73"/>
      <c r="N8" s="73"/>
      <c r="O8" s="73"/>
      <c r="P8" s="73" t="str">
        <f>データ!K6</f>
        <v>公共下水道</v>
      </c>
      <c r="Q8" s="73"/>
      <c r="R8" s="73"/>
      <c r="S8" s="73"/>
      <c r="T8" s="73"/>
      <c r="U8" s="73"/>
      <c r="V8" s="73"/>
      <c r="W8" s="73" t="str">
        <f>データ!L6</f>
        <v>Ab</v>
      </c>
      <c r="X8" s="73"/>
      <c r="Y8" s="73"/>
      <c r="Z8" s="73"/>
      <c r="AA8" s="73"/>
      <c r="AB8" s="73"/>
      <c r="AC8" s="73"/>
      <c r="AD8" s="74" t="s">
        <v>119</v>
      </c>
      <c r="AE8" s="74"/>
      <c r="AF8" s="74"/>
      <c r="AG8" s="74"/>
      <c r="AH8" s="74"/>
      <c r="AI8" s="74"/>
      <c r="AJ8" s="74"/>
      <c r="AK8" s="4"/>
      <c r="AL8" s="68">
        <f>データ!S6</f>
        <v>195933</v>
      </c>
      <c r="AM8" s="68"/>
      <c r="AN8" s="68"/>
      <c r="AO8" s="68"/>
      <c r="AP8" s="68"/>
      <c r="AQ8" s="68"/>
      <c r="AR8" s="68"/>
      <c r="AS8" s="68"/>
      <c r="AT8" s="67">
        <f>データ!T6</f>
        <v>51.39</v>
      </c>
      <c r="AU8" s="67"/>
      <c r="AV8" s="67"/>
      <c r="AW8" s="67"/>
      <c r="AX8" s="67"/>
      <c r="AY8" s="67"/>
      <c r="AZ8" s="67"/>
      <c r="BA8" s="67"/>
      <c r="BB8" s="67">
        <f>データ!U6</f>
        <v>3812.67</v>
      </c>
      <c r="BC8" s="67"/>
      <c r="BD8" s="67"/>
      <c r="BE8" s="67"/>
      <c r="BF8" s="67"/>
      <c r="BG8" s="67"/>
      <c r="BH8" s="67"/>
      <c r="BI8" s="67"/>
      <c r="BJ8" s="4"/>
      <c r="BK8" s="4"/>
      <c r="BL8" s="71" t="s">
        <v>10</v>
      </c>
      <c r="BM8" s="72"/>
      <c r="BN8" s="8" t="s">
        <v>11</v>
      </c>
      <c r="BO8" s="9"/>
      <c r="BP8" s="9"/>
      <c r="BQ8" s="9"/>
      <c r="BR8" s="9"/>
      <c r="BS8" s="9"/>
      <c r="BT8" s="9"/>
      <c r="BU8" s="9"/>
      <c r="BV8" s="9"/>
      <c r="BW8" s="9"/>
      <c r="BX8" s="9"/>
      <c r="BY8" s="10"/>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4"/>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4"/>
      <c r="BK9" s="4"/>
      <c r="BL9" s="65" t="s">
        <v>20</v>
      </c>
      <c r="BM9" s="66"/>
      <c r="BN9" s="11" t="s">
        <v>21</v>
      </c>
      <c r="BO9" s="12"/>
      <c r="BP9" s="12"/>
      <c r="BQ9" s="12"/>
      <c r="BR9" s="12"/>
      <c r="BS9" s="12"/>
      <c r="BT9" s="12"/>
      <c r="BU9" s="12"/>
      <c r="BV9" s="12"/>
      <c r="BW9" s="12"/>
      <c r="BX9" s="12"/>
      <c r="BY9" s="13"/>
    </row>
    <row r="10" spans="1:78" ht="18.75" customHeight="1" x14ac:dyDescent="0.15">
      <c r="A10" s="2"/>
      <c r="B10" s="67" t="str">
        <f>データ!N6</f>
        <v>-</v>
      </c>
      <c r="C10" s="67"/>
      <c r="D10" s="67"/>
      <c r="E10" s="67"/>
      <c r="F10" s="67"/>
      <c r="G10" s="67"/>
      <c r="H10" s="67"/>
      <c r="I10" s="67">
        <f>データ!O6</f>
        <v>78</v>
      </c>
      <c r="J10" s="67"/>
      <c r="K10" s="67"/>
      <c r="L10" s="67"/>
      <c r="M10" s="67"/>
      <c r="N10" s="67"/>
      <c r="O10" s="67"/>
      <c r="P10" s="67">
        <f>データ!P6</f>
        <v>91.94</v>
      </c>
      <c r="Q10" s="67"/>
      <c r="R10" s="67"/>
      <c r="S10" s="67"/>
      <c r="T10" s="67"/>
      <c r="U10" s="67"/>
      <c r="V10" s="67"/>
      <c r="W10" s="67">
        <f>データ!Q6</f>
        <v>81.88</v>
      </c>
      <c r="X10" s="67"/>
      <c r="Y10" s="67"/>
      <c r="Z10" s="67"/>
      <c r="AA10" s="67"/>
      <c r="AB10" s="67"/>
      <c r="AC10" s="67"/>
      <c r="AD10" s="68">
        <f>データ!R6</f>
        <v>2062</v>
      </c>
      <c r="AE10" s="68"/>
      <c r="AF10" s="68"/>
      <c r="AG10" s="68"/>
      <c r="AH10" s="68"/>
      <c r="AI10" s="68"/>
      <c r="AJ10" s="68"/>
      <c r="AK10" s="2"/>
      <c r="AL10" s="68">
        <f>データ!V6</f>
        <v>180333</v>
      </c>
      <c r="AM10" s="68"/>
      <c r="AN10" s="68"/>
      <c r="AO10" s="68"/>
      <c r="AP10" s="68"/>
      <c r="AQ10" s="68"/>
      <c r="AR10" s="68"/>
      <c r="AS10" s="68"/>
      <c r="AT10" s="67">
        <f>データ!W6</f>
        <v>19.260000000000002</v>
      </c>
      <c r="AU10" s="67"/>
      <c r="AV10" s="67"/>
      <c r="AW10" s="67"/>
      <c r="AX10" s="67"/>
      <c r="AY10" s="67"/>
      <c r="AZ10" s="67"/>
      <c r="BA10" s="67"/>
      <c r="BB10" s="67">
        <f>データ!X6</f>
        <v>9363.08</v>
      </c>
      <c r="BC10" s="67"/>
      <c r="BD10" s="67"/>
      <c r="BE10" s="67"/>
      <c r="BF10" s="67"/>
      <c r="BG10" s="67"/>
      <c r="BH10" s="67"/>
      <c r="BI10" s="67"/>
      <c r="BJ10" s="2"/>
      <c r="BK10" s="2"/>
      <c r="BL10" s="69" t="s">
        <v>22</v>
      </c>
      <c r="BM10" s="70"/>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26</v>
      </c>
      <c r="BM14" s="44"/>
      <c r="BN14" s="44"/>
      <c r="BO14" s="44"/>
      <c r="BP14" s="44"/>
      <c r="BQ14" s="44"/>
      <c r="BR14" s="44"/>
      <c r="BS14" s="44"/>
      <c r="BT14" s="44"/>
      <c r="BU14" s="44"/>
      <c r="BV14" s="44"/>
      <c r="BW14" s="44"/>
      <c r="BX14" s="44"/>
      <c r="BY14" s="44"/>
      <c r="BZ14" s="45"/>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9" t="s">
        <v>120</v>
      </c>
      <c r="BM16" s="50"/>
      <c r="BN16" s="50"/>
      <c r="BO16" s="50"/>
      <c r="BP16" s="50"/>
      <c r="BQ16" s="50"/>
      <c r="BR16" s="50"/>
      <c r="BS16" s="50"/>
      <c r="BT16" s="50"/>
      <c r="BU16" s="50"/>
      <c r="BV16" s="50"/>
      <c r="BW16" s="50"/>
      <c r="BX16" s="50"/>
      <c r="BY16" s="50"/>
      <c r="BZ16" s="5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9"/>
      <c r="BM17" s="50"/>
      <c r="BN17" s="50"/>
      <c r="BO17" s="50"/>
      <c r="BP17" s="50"/>
      <c r="BQ17" s="50"/>
      <c r="BR17" s="50"/>
      <c r="BS17" s="50"/>
      <c r="BT17" s="50"/>
      <c r="BU17" s="50"/>
      <c r="BV17" s="50"/>
      <c r="BW17" s="50"/>
      <c r="BX17" s="50"/>
      <c r="BY17" s="50"/>
      <c r="BZ17" s="5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9"/>
      <c r="BM18" s="50"/>
      <c r="BN18" s="50"/>
      <c r="BO18" s="50"/>
      <c r="BP18" s="50"/>
      <c r="BQ18" s="50"/>
      <c r="BR18" s="50"/>
      <c r="BS18" s="50"/>
      <c r="BT18" s="50"/>
      <c r="BU18" s="50"/>
      <c r="BV18" s="50"/>
      <c r="BW18" s="50"/>
      <c r="BX18" s="50"/>
      <c r="BY18" s="50"/>
      <c r="BZ18" s="5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9"/>
      <c r="BM19" s="50"/>
      <c r="BN19" s="50"/>
      <c r="BO19" s="50"/>
      <c r="BP19" s="50"/>
      <c r="BQ19" s="50"/>
      <c r="BR19" s="50"/>
      <c r="BS19" s="50"/>
      <c r="BT19" s="50"/>
      <c r="BU19" s="50"/>
      <c r="BV19" s="50"/>
      <c r="BW19" s="50"/>
      <c r="BX19" s="50"/>
      <c r="BY19" s="50"/>
      <c r="BZ19" s="5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9"/>
      <c r="BM20" s="50"/>
      <c r="BN20" s="50"/>
      <c r="BO20" s="50"/>
      <c r="BP20" s="50"/>
      <c r="BQ20" s="50"/>
      <c r="BR20" s="50"/>
      <c r="BS20" s="50"/>
      <c r="BT20" s="50"/>
      <c r="BU20" s="50"/>
      <c r="BV20" s="50"/>
      <c r="BW20" s="50"/>
      <c r="BX20" s="50"/>
      <c r="BY20" s="50"/>
      <c r="BZ20" s="5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9"/>
      <c r="BM21" s="50"/>
      <c r="BN21" s="50"/>
      <c r="BO21" s="50"/>
      <c r="BP21" s="50"/>
      <c r="BQ21" s="50"/>
      <c r="BR21" s="50"/>
      <c r="BS21" s="50"/>
      <c r="BT21" s="50"/>
      <c r="BU21" s="50"/>
      <c r="BV21" s="50"/>
      <c r="BW21" s="50"/>
      <c r="BX21" s="50"/>
      <c r="BY21" s="50"/>
      <c r="BZ21" s="5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9"/>
      <c r="BM22" s="50"/>
      <c r="BN22" s="50"/>
      <c r="BO22" s="50"/>
      <c r="BP22" s="50"/>
      <c r="BQ22" s="50"/>
      <c r="BR22" s="50"/>
      <c r="BS22" s="50"/>
      <c r="BT22" s="50"/>
      <c r="BU22" s="50"/>
      <c r="BV22" s="50"/>
      <c r="BW22" s="50"/>
      <c r="BX22" s="50"/>
      <c r="BY22" s="50"/>
      <c r="BZ22" s="5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9"/>
      <c r="BM23" s="50"/>
      <c r="BN23" s="50"/>
      <c r="BO23" s="50"/>
      <c r="BP23" s="50"/>
      <c r="BQ23" s="50"/>
      <c r="BR23" s="50"/>
      <c r="BS23" s="50"/>
      <c r="BT23" s="50"/>
      <c r="BU23" s="50"/>
      <c r="BV23" s="50"/>
      <c r="BW23" s="50"/>
      <c r="BX23" s="50"/>
      <c r="BY23" s="50"/>
      <c r="BZ23" s="5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9"/>
      <c r="BM24" s="50"/>
      <c r="BN24" s="50"/>
      <c r="BO24" s="50"/>
      <c r="BP24" s="50"/>
      <c r="BQ24" s="50"/>
      <c r="BR24" s="50"/>
      <c r="BS24" s="50"/>
      <c r="BT24" s="50"/>
      <c r="BU24" s="50"/>
      <c r="BV24" s="50"/>
      <c r="BW24" s="50"/>
      <c r="BX24" s="50"/>
      <c r="BY24" s="50"/>
      <c r="BZ24" s="5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9"/>
      <c r="BM25" s="50"/>
      <c r="BN25" s="50"/>
      <c r="BO25" s="50"/>
      <c r="BP25" s="50"/>
      <c r="BQ25" s="50"/>
      <c r="BR25" s="50"/>
      <c r="BS25" s="50"/>
      <c r="BT25" s="50"/>
      <c r="BU25" s="50"/>
      <c r="BV25" s="50"/>
      <c r="BW25" s="50"/>
      <c r="BX25" s="50"/>
      <c r="BY25" s="50"/>
      <c r="BZ25" s="5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9"/>
      <c r="BM26" s="50"/>
      <c r="BN26" s="50"/>
      <c r="BO26" s="50"/>
      <c r="BP26" s="50"/>
      <c r="BQ26" s="50"/>
      <c r="BR26" s="50"/>
      <c r="BS26" s="50"/>
      <c r="BT26" s="50"/>
      <c r="BU26" s="50"/>
      <c r="BV26" s="50"/>
      <c r="BW26" s="50"/>
      <c r="BX26" s="50"/>
      <c r="BY26" s="50"/>
      <c r="BZ26" s="5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9"/>
      <c r="BM27" s="50"/>
      <c r="BN27" s="50"/>
      <c r="BO27" s="50"/>
      <c r="BP27" s="50"/>
      <c r="BQ27" s="50"/>
      <c r="BR27" s="50"/>
      <c r="BS27" s="50"/>
      <c r="BT27" s="50"/>
      <c r="BU27" s="50"/>
      <c r="BV27" s="50"/>
      <c r="BW27" s="50"/>
      <c r="BX27" s="50"/>
      <c r="BY27" s="50"/>
      <c r="BZ27" s="5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9"/>
      <c r="BM28" s="50"/>
      <c r="BN28" s="50"/>
      <c r="BO28" s="50"/>
      <c r="BP28" s="50"/>
      <c r="BQ28" s="50"/>
      <c r="BR28" s="50"/>
      <c r="BS28" s="50"/>
      <c r="BT28" s="50"/>
      <c r="BU28" s="50"/>
      <c r="BV28" s="50"/>
      <c r="BW28" s="50"/>
      <c r="BX28" s="50"/>
      <c r="BY28" s="50"/>
      <c r="BZ28" s="5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9"/>
      <c r="BM29" s="50"/>
      <c r="BN29" s="50"/>
      <c r="BO29" s="50"/>
      <c r="BP29" s="50"/>
      <c r="BQ29" s="50"/>
      <c r="BR29" s="50"/>
      <c r="BS29" s="50"/>
      <c r="BT29" s="50"/>
      <c r="BU29" s="50"/>
      <c r="BV29" s="50"/>
      <c r="BW29" s="50"/>
      <c r="BX29" s="50"/>
      <c r="BY29" s="50"/>
      <c r="BZ29" s="5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9"/>
      <c r="BM30" s="50"/>
      <c r="BN30" s="50"/>
      <c r="BO30" s="50"/>
      <c r="BP30" s="50"/>
      <c r="BQ30" s="50"/>
      <c r="BR30" s="50"/>
      <c r="BS30" s="50"/>
      <c r="BT30" s="50"/>
      <c r="BU30" s="50"/>
      <c r="BV30" s="50"/>
      <c r="BW30" s="50"/>
      <c r="BX30" s="50"/>
      <c r="BY30" s="50"/>
      <c r="BZ30" s="5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9"/>
      <c r="BM31" s="50"/>
      <c r="BN31" s="50"/>
      <c r="BO31" s="50"/>
      <c r="BP31" s="50"/>
      <c r="BQ31" s="50"/>
      <c r="BR31" s="50"/>
      <c r="BS31" s="50"/>
      <c r="BT31" s="50"/>
      <c r="BU31" s="50"/>
      <c r="BV31" s="50"/>
      <c r="BW31" s="50"/>
      <c r="BX31" s="50"/>
      <c r="BY31" s="50"/>
      <c r="BZ31" s="5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9"/>
      <c r="BM32" s="50"/>
      <c r="BN32" s="50"/>
      <c r="BO32" s="50"/>
      <c r="BP32" s="50"/>
      <c r="BQ32" s="50"/>
      <c r="BR32" s="50"/>
      <c r="BS32" s="50"/>
      <c r="BT32" s="50"/>
      <c r="BU32" s="50"/>
      <c r="BV32" s="50"/>
      <c r="BW32" s="50"/>
      <c r="BX32" s="50"/>
      <c r="BY32" s="50"/>
      <c r="BZ32" s="5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9"/>
      <c r="BM33" s="50"/>
      <c r="BN33" s="50"/>
      <c r="BO33" s="50"/>
      <c r="BP33" s="50"/>
      <c r="BQ33" s="50"/>
      <c r="BR33" s="50"/>
      <c r="BS33" s="50"/>
      <c r="BT33" s="50"/>
      <c r="BU33" s="50"/>
      <c r="BV33" s="50"/>
      <c r="BW33" s="50"/>
      <c r="BX33" s="50"/>
      <c r="BY33" s="50"/>
      <c r="BZ33" s="51"/>
    </row>
    <row r="34" spans="1:78" ht="13.5" customHeight="1" x14ac:dyDescent="0.15">
      <c r="A34" s="2"/>
      <c r="B34" s="17"/>
      <c r="C34" s="55" t="s">
        <v>27</v>
      </c>
      <c r="D34" s="55"/>
      <c r="E34" s="55"/>
      <c r="F34" s="55"/>
      <c r="G34" s="55"/>
      <c r="H34" s="55"/>
      <c r="I34" s="55"/>
      <c r="J34" s="55"/>
      <c r="K34" s="55"/>
      <c r="L34" s="55"/>
      <c r="M34" s="55"/>
      <c r="N34" s="55"/>
      <c r="O34" s="55"/>
      <c r="P34" s="55"/>
      <c r="Q34" s="20"/>
      <c r="R34" s="55" t="s">
        <v>28</v>
      </c>
      <c r="S34" s="55"/>
      <c r="T34" s="55"/>
      <c r="U34" s="55"/>
      <c r="V34" s="55"/>
      <c r="W34" s="55"/>
      <c r="X34" s="55"/>
      <c r="Y34" s="55"/>
      <c r="Z34" s="55"/>
      <c r="AA34" s="55"/>
      <c r="AB34" s="55"/>
      <c r="AC34" s="55"/>
      <c r="AD34" s="55"/>
      <c r="AE34" s="55"/>
      <c r="AF34" s="20"/>
      <c r="AG34" s="55" t="s">
        <v>29</v>
      </c>
      <c r="AH34" s="55"/>
      <c r="AI34" s="55"/>
      <c r="AJ34" s="55"/>
      <c r="AK34" s="55"/>
      <c r="AL34" s="55"/>
      <c r="AM34" s="55"/>
      <c r="AN34" s="55"/>
      <c r="AO34" s="55"/>
      <c r="AP34" s="55"/>
      <c r="AQ34" s="55"/>
      <c r="AR34" s="55"/>
      <c r="AS34" s="55"/>
      <c r="AT34" s="55"/>
      <c r="AU34" s="20"/>
      <c r="AV34" s="55" t="s">
        <v>30</v>
      </c>
      <c r="AW34" s="55"/>
      <c r="AX34" s="55"/>
      <c r="AY34" s="55"/>
      <c r="AZ34" s="55"/>
      <c r="BA34" s="55"/>
      <c r="BB34" s="55"/>
      <c r="BC34" s="55"/>
      <c r="BD34" s="55"/>
      <c r="BE34" s="55"/>
      <c r="BF34" s="55"/>
      <c r="BG34" s="55"/>
      <c r="BH34" s="55"/>
      <c r="BI34" s="55"/>
      <c r="BJ34" s="19"/>
      <c r="BK34" s="2"/>
      <c r="BL34" s="49"/>
      <c r="BM34" s="50"/>
      <c r="BN34" s="50"/>
      <c r="BO34" s="50"/>
      <c r="BP34" s="50"/>
      <c r="BQ34" s="50"/>
      <c r="BR34" s="50"/>
      <c r="BS34" s="50"/>
      <c r="BT34" s="50"/>
      <c r="BU34" s="50"/>
      <c r="BV34" s="50"/>
      <c r="BW34" s="50"/>
      <c r="BX34" s="50"/>
      <c r="BY34" s="50"/>
      <c r="BZ34" s="51"/>
    </row>
    <row r="35" spans="1:78" ht="13.5" customHeight="1" x14ac:dyDescent="0.15">
      <c r="A35" s="2"/>
      <c r="B35" s="17"/>
      <c r="C35" s="55"/>
      <c r="D35" s="55"/>
      <c r="E35" s="55"/>
      <c r="F35" s="55"/>
      <c r="G35" s="55"/>
      <c r="H35" s="55"/>
      <c r="I35" s="55"/>
      <c r="J35" s="55"/>
      <c r="K35" s="55"/>
      <c r="L35" s="55"/>
      <c r="M35" s="55"/>
      <c r="N35" s="55"/>
      <c r="O35" s="55"/>
      <c r="P35" s="55"/>
      <c r="Q35" s="20"/>
      <c r="R35" s="55"/>
      <c r="S35" s="55"/>
      <c r="T35" s="55"/>
      <c r="U35" s="55"/>
      <c r="V35" s="55"/>
      <c r="W35" s="55"/>
      <c r="X35" s="55"/>
      <c r="Y35" s="55"/>
      <c r="Z35" s="55"/>
      <c r="AA35" s="55"/>
      <c r="AB35" s="55"/>
      <c r="AC35" s="55"/>
      <c r="AD35" s="55"/>
      <c r="AE35" s="55"/>
      <c r="AF35" s="20"/>
      <c r="AG35" s="55"/>
      <c r="AH35" s="55"/>
      <c r="AI35" s="55"/>
      <c r="AJ35" s="55"/>
      <c r="AK35" s="55"/>
      <c r="AL35" s="55"/>
      <c r="AM35" s="55"/>
      <c r="AN35" s="55"/>
      <c r="AO35" s="55"/>
      <c r="AP35" s="55"/>
      <c r="AQ35" s="55"/>
      <c r="AR35" s="55"/>
      <c r="AS35" s="55"/>
      <c r="AT35" s="55"/>
      <c r="AU35" s="20"/>
      <c r="AV35" s="55"/>
      <c r="AW35" s="55"/>
      <c r="AX35" s="55"/>
      <c r="AY35" s="55"/>
      <c r="AZ35" s="55"/>
      <c r="BA35" s="55"/>
      <c r="BB35" s="55"/>
      <c r="BC35" s="55"/>
      <c r="BD35" s="55"/>
      <c r="BE35" s="55"/>
      <c r="BF35" s="55"/>
      <c r="BG35" s="55"/>
      <c r="BH35" s="55"/>
      <c r="BI35" s="55"/>
      <c r="BJ35" s="19"/>
      <c r="BK35" s="2"/>
      <c r="BL35" s="49"/>
      <c r="BM35" s="50"/>
      <c r="BN35" s="50"/>
      <c r="BO35" s="50"/>
      <c r="BP35" s="50"/>
      <c r="BQ35" s="50"/>
      <c r="BR35" s="50"/>
      <c r="BS35" s="50"/>
      <c r="BT35" s="50"/>
      <c r="BU35" s="50"/>
      <c r="BV35" s="50"/>
      <c r="BW35" s="50"/>
      <c r="BX35" s="50"/>
      <c r="BY35" s="50"/>
      <c r="BZ35" s="5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9"/>
      <c r="BM36" s="50"/>
      <c r="BN36" s="50"/>
      <c r="BO36" s="50"/>
      <c r="BP36" s="50"/>
      <c r="BQ36" s="50"/>
      <c r="BR36" s="50"/>
      <c r="BS36" s="50"/>
      <c r="BT36" s="50"/>
      <c r="BU36" s="50"/>
      <c r="BV36" s="50"/>
      <c r="BW36" s="50"/>
      <c r="BX36" s="50"/>
      <c r="BY36" s="50"/>
      <c r="BZ36" s="5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9"/>
      <c r="BM37" s="50"/>
      <c r="BN37" s="50"/>
      <c r="BO37" s="50"/>
      <c r="BP37" s="50"/>
      <c r="BQ37" s="50"/>
      <c r="BR37" s="50"/>
      <c r="BS37" s="50"/>
      <c r="BT37" s="50"/>
      <c r="BU37" s="50"/>
      <c r="BV37" s="50"/>
      <c r="BW37" s="50"/>
      <c r="BX37" s="50"/>
      <c r="BY37" s="50"/>
      <c r="BZ37" s="5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9"/>
      <c r="BM38" s="50"/>
      <c r="BN38" s="50"/>
      <c r="BO38" s="50"/>
      <c r="BP38" s="50"/>
      <c r="BQ38" s="50"/>
      <c r="BR38" s="50"/>
      <c r="BS38" s="50"/>
      <c r="BT38" s="50"/>
      <c r="BU38" s="50"/>
      <c r="BV38" s="50"/>
      <c r="BW38" s="50"/>
      <c r="BX38" s="50"/>
      <c r="BY38" s="50"/>
      <c r="BZ38" s="5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9"/>
      <c r="BM39" s="50"/>
      <c r="BN39" s="50"/>
      <c r="BO39" s="50"/>
      <c r="BP39" s="50"/>
      <c r="BQ39" s="50"/>
      <c r="BR39" s="50"/>
      <c r="BS39" s="50"/>
      <c r="BT39" s="50"/>
      <c r="BU39" s="50"/>
      <c r="BV39" s="50"/>
      <c r="BW39" s="50"/>
      <c r="BX39" s="50"/>
      <c r="BY39" s="50"/>
      <c r="BZ39" s="5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9"/>
      <c r="BM40" s="50"/>
      <c r="BN40" s="50"/>
      <c r="BO40" s="50"/>
      <c r="BP40" s="50"/>
      <c r="BQ40" s="50"/>
      <c r="BR40" s="50"/>
      <c r="BS40" s="50"/>
      <c r="BT40" s="50"/>
      <c r="BU40" s="50"/>
      <c r="BV40" s="50"/>
      <c r="BW40" s="50"/>
      <c r="BX40" s="50"/>
      <c r="BY40" s="50"/>
      <c r="BZ40" s="5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9"/>
      <c r="BM41" s="50"/>
      <c r="BN41" s="50"/>
      <c r="BO41" s="50"/>
      <c r="BP41" s="50"/>
      <c r="BQ41" s="50"/>
      <c r="BR41" s="50"/>
      <c r="BS41" s="50"/>
      <c r="BT41" s="50"/>
      <c r="BU41" s="50"/>
      <c r="BV41" s="50"/>
      <c r="BW41" s="50"/>
      <c r="BX41" s="50"/>
      <c r="BY41" s="50"/>
      <c r="BZ41" s="5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9"/>
      <c r="BM42" s="50"/>
      <c r="BN42" s="50"/>
      <c r="BO42" s="50"/>
      <c r="BP42" s="50"/>
      <c r="BQ42" s="50"/>
      <c r="BR42" s="50"/>
      <c r="BS42" s="50"/>
      <c r="BT42" s="50"/>
      <c r="BU42" s="50"/>
      <c r="BV42" s="50"/>
      <c r="BW42" s="50"/>
      <c r="BX42" s="50"/>
      <c r="BY42" s="50"/>
      <c r="BZ42" s="5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9"/>
      <c r="BM43" s="50"/>
      <c r="BN43" s="50"/>
      <c r="BO43" s="50"/>
      <c r="BP43" s="50"/>
      <c r="BQ43" s="50"/>
      <c r="BR43" s="50"/>
      <c r="BS43" s="50"/>
      <c r="BT43" s="50"/>
      <c r="BU43" s="50"/>
      <c r="BV43" s="50"/>
      <c r="BW43" s="50"/>
      <c r="BX43" s="50"/>
      <c r="BY43" s="50"/>
      <c r="BZ43" s="5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2"/>
      <c r="BM44" s="53"/>
      <c r="BN44" s="53"/>
      <c r="BO44" s="53"/>
      <c r="BP44" s="53"/>
      <c r="BQ44" s="53"/>
      <c r="BR44" s="53"/>
      <c r="BS44" s="53"/>
      <c r="BT44" s="53"/>
      <c r="BU44" s="53"/>
      <c r="BV44" s="53"/>
      <c r="BW44" s="53"/>
      <c r="BX44" s="53"/>
      <c r="BY44" s="53"/>
      <c r="BZ44" s="5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3" t="s">
        <v>31</v>
      </c>
      <c r="BM45" s="44"/>
      <c r="BN45" s="44"/>
      <c r="BO45" s="44"/>
      <c r="BP45" s="44"/>
      <c r="BQ45" s="44"/>
      <c r="BR45" s="44"/>
      <c r="BS45" s="44"/>
      <c r="BT45" s="44"/>
      <c r="BU45" s="44"/>
      <c r="BV45" s="44"/>
      <c r="BW45" s="44"/>
      <c r="BX45" s="44"/>
      <c r="BY45" s="44"/>
      <c r="BZ45" s="4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6"/>
      <c r="BM46" s="47"/>
      <c r="BN46" s="47"/>
      <c r="BO46" s="47"/>
      <c r="BP46" s="47"/>
      <c r="BQ46" s="47"/>
      <c r="BR46" s="47"/>
      <c r="BS46" s="47"/>
      <c r="BT46" s="47"/>
      <c r="BU46" s="47"/>
      <c r="BV46" s="47"/>
      <c r="BW46" s="47"/>
      <c r="BX46" s="47"/>
      <c r="BY46" s="47"/>
      <c r="BZ46" s="4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9" t="s">
        <v>122</v>
      </c>
      <c r="BM47" s="50"/>
      <c r="BN47" s="50"/>
      <c r="BO47" s="50"/>
      <c r="BP47" s="50"/>
      <c r="BQ47" s="50"/>
      <c r="BR47" s="50"/>
      <c r="BS47" s="50"/>
      <c r="BT47" s="50"/>
      <c r="BU47" s="50"/>
      <c r="BV47" s="50"/>
      <c r="BW47" s="50"/>
      <c r="BX47" s="50"/>
      <c r="BY47" s="50"/>
      <c r="BZ47" s="5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9"/>
      <c r="BM48" s="50"/>
      <c r="BN48" s="50"/>
      <c r="BO48" s="50"/>
      <c r="BP48" s="50"/>
      <c r="BQ48" s="50"/>
      <c r="BR48" s="50"/>
      <c r="BS48" s="50"/>
      <c r="BT48" s="50"/>
      <c r="BU48" s="50"/>
      <c r="BV48" s="50"/>
      <c r="BW48" s="50"/>
      <c r="BX48" s="50"/>
      <c r="BY48" s="50"/>
      <c r="BZ48" s="5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9"/>
      <c r="BM49" s="50"/>
      <c r="BN49" s="50"/>
      <c r="BO49" s="50"/>
      <c r="BP49" s="50"/>
      <c r="BQ49" s="50"/>
      <c r="BR49" s="50"/>
      <c r="BS49" s="50"/>
      <c r="BT49" s="50"/>
      <c r="BU49" s="50"/>
      <c r="BV49" s="50"/>
      <c r="BW49" s="50"/>
      <c r="BX49" s="50"/>
      <c r="BY49" s="50"/>
      <c r="BZ49" s="5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9"/>
      <c r="BM50" s="50"/>
      <c r="BN50" s="50"/>
      <c r="BO50" s="50"/>
      <c r="BP50" s="50"/>
      <c r="BQ50" s="50"/>
      <c r="BR50" s="50"/>
      <c r="BS50" s="50"/>
      <c r="BT50" s="50"/>
      <c r="BU50" s="50"/>
      <c r="BV50" s="50"/>
      <c r="BW50" s="50"/>
      <c r="BX50" s="50"/>
      <c r="BY50" s="50"/>
      <c r="BZ50" s="5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9"/>
      <c r="BM51" s="50"/>
      <c r="BN51" s="50"/>
      <c r="BO51" s="50"/>
      <c r="BP51" s="50"/>
      <c r="BQ51" s="50"/>
      <c r="BR51" s="50"/>
      <c r="BS51" s="50"/>
      <c r="BT51" s="50"/>
      <c r="BU51" s="50"/>
      <c r="BV51" s="50"/>
      <c r="BW51" s="50"/>
      <c r="BX51" s="50"/>
      <c r="BY51" s="50"/>
      <c r="BZ51" s="5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9"/>
      <c r="BM52" s="50"/>
      <c r="BN52" s="50"/>
      <c r="BO52" s="50"/>
      <c r="BP52" s="50"/>
      <c r="BQ52" s="50"/>
      <c r="BR52" s="50"/>
      <c r="BS52" s="50"/>
      <c r="BT52" s="50"/>
      <c r="BU52" s="50"/>
      <c r="BV52" s="50"/>
      <c r="BW52" s="50"/>
      <c r="BX52" s="50"/>
      <c r="BY52" s="50"/>
      <c r="BZ52" s="5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9"/>
      <c r="BM53" s="50"/>
      <c r="BN53" s="50"/>
      <c r="BO53" s="50"/>
      <c r="BP53" s="50"/>
      <c r="BQ53" s="50"/>
      <c r="BR53" s="50"/>
      <c r="BS53" s="50"/>
      <c r="BT53" s="50"/>
      <c r="BU53" s="50"/>
      <c r="BV53" s="50"/>
      <c r="BW53" s="50"/>
      <c r="BX53" s="50"/>
      <c r="BY53" s="50"/>
      <c r="BZ53" s="5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9"/>
      <c r="BM54" s="50"/>
      <c r="BN54" s="50"/>
      <c r="BO54" s="50"/>
      <c r="BP54" s="50"/>
      <c r="BQ54" s="50"/>
      <c r="BR54" s="50"/>
      <c r="BS54" s="50"/>
      <c r="BT54" s="50"/>
      <c r="BU54" s="50"/>
      <c r="BV54" s="50"/>
      <c r="BW54" s="50"/>
      <c r="BX54" s="50"/>
      <c r="BY54" s="50"/>
      <c r="BZ54" s="5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9"/>
      <c r="BM55" s="50"/>
      <c r="BN55" s="50"/>
      <c r="BO55" s="50"/>
      <c r="BP55" s="50"/>
      <c r="BQ55" s="50"/>
      <c r="BR55" s="50"/>
      <c r="BS55" s="50"/>
      <c r="BT55" s="50"/>
      <c r="BU55" s="50"/>
      <c r="BV55" s="50"/>
      <c r="BW55" s="50"/>
      <c r="BX55" s="50"/>
      <c r="BY55" s="50"/>
      <c r="BZ55" s="51"/>
    </row>
    <row r="56" spans="1:78" ht="13.5" customHeight="1" x14ac:dyDescent="0.15">
      <c r="A56" s="2"/>
      <c r="B56" s="17"/>
      <c r="C56" s="55" t="s">
        <v>32</v>
      </c>
      <c r="D56" s="55"/>
      <c r="E56" s="55"/>
      <c r="F56" s="55"/>
      <c r="G56" s="55"/>
      <c r="H56" s="55"/>
      <c r="I56" s="55"/>
      <c r="J56" s="55"/>
      <c r="K56" s="55"/>
      <c r="L56" s="55"/>
      <c r="M56" s="55"/>
      <c r="N56" s="55"/>
      <c r="O56" s="55"/>
      <c r="P56" s="55"/>
      <c r="Q56" s="20"/>
      <c r="R56" s="55" t="s">
        <v>33</v>
      </c>
      <c r="S56" s="55"/>
      <c r="T56" s="55"/>
      <c r="U56" s="55"/>
      <c r="V56" s="55"/>
      <c r="W56" s="55"/>
      <c r="X56" s="55"/>
      <c r="Y56" s="55"/>
      <c r="Z56" s="55"/>
      <c r="AA56" s="55"/>
      <c r="AB56" s="55"/>
      <c r="AC56" s="55"/>
      <c r="AD56" s="55"/>
      <c r="AE56" s="55"/>
      <c r="AF56" s="20"/>
      <c r="AG56" s="55" t="s">
        <v>34</v>
      </c>
      <c r="AH56" s="55"/>
      <c r="AI56" s="55"/>
      <c r="AJ56" s="55"/>
      <c r="AK56" s="55"/>
      <c r="AL56" s="55"/>
      <c r="AM56" s="55"/>
      <c r="AN56" s="55"/>
      <c r="AO56" s="55"/>
      <c r="AP56" s="55"/>
      <c r="AQ56" s="55"/>
      <c r="AR56" s="55"/>
      <c r="AS56" s="55"/>
      <c r="AT56" s="55"/>
      <c r="AU56" s="20"/>
      <c r="AV56" s="55" t="s">
        <v>35</v>
      </c>
      <c r="AW56" s="55"/>
      <c r="AX56" s="55"/>
      <c r="AY56" s="55"/>
      <c r="AZ56" s="55"/>
      <c r="BA56" s="55"/>
      <c r="BB56" s="55"/>
      <c r="BC56" s="55"/>
      <c r="BD56" s="55"/>
      <c r="BE56" s="55"/>
      <c r="BF56" s="55"/>
      <c r="BG56" s="55"/>
      <c r="BH56" s="55"/>
      <c r="BI56" s="55"/>
      <c r="BJ56" s="19"/>
      <c r="BK56" s="2"/>
      <c r="BL56" s="49"/>
      <c r="BM56" s="50"/>
      <c r="BN56" s="50"/>
      <c r="BO56" s="50"/>
      <c r="BP56" s="50"/>
      <c r="BQ56" s="50"/>
      <c r="BR56" s="50"/>
      <c r="BS56" s="50"/>
      <c r="BT56" s="50"/>
      <c r="BU56" s="50"/>
      <c r="BV56" s="50"/>
      <c r="BW56" s="50"/>
      <c r="BX56" s="50"/>
      <c r="BY56" s="50"/>
      <c r="BZ56" s="51"/>
    </row>
    <row r="57" spans="1:78" ht="13.5" customHeight="1" x14ac:dyDescent="0.15">
      <c r="A57" s="2"/>
      <c r="B57" s="17"/>
      <c r="C57" s="55"/>
      <c r="D57" s="55"/>
      <c r="E57" s="55"/>
      <c r="F57" s="55"/>
      <c r="G57" s="55"/>
      <c r="H57" s="55"/>
      <c r="I57" s="55"/>
      <c r="J57" s="55"/>
      <c r="K57" s="55"/>
      <c r="L57" s="55"/>
      <c r="M57" s="55"/>
      <c r="N57" s="55"/>
      <c r="O57" s="55"/>
      <c r="P57" s="55"/>
      <c r="Q57" s="20"/>
      <c r="R57" s="55"/>
      <c r="S57" s="55"/>
      <c r="T57" s="55"/>
      <c r="U57" s="55"/>
      <c r="V57" s="55"/>
      <c r="W57" s="55"/>
      <c r="X57" s="55"/>
      <c r="Y57" s="55"/>
      <c r="Z57" s="55"/>
      <c r="AA57" s="55"/>
      <c r="AB57" s="55"/>
      <c r="AC57" s="55"/>
      <c r="AD57" s="55"/>
      <c r="AE57" s="55"/>
      <c r="AF57" s="20"/>
      <c r="AG57" s="55"/>
      <c r="AH57" s="55"/>
      <c r="AI57" s="55"/>
      <c r="AJ57" s="55"/>
      <c r="AK57" s="55"/>
      <c r="AL57" s="55"/>
      <c r="AM57" s="55"/>
      <c r="AN57" s="55"/>
      <c r="AO57" s="55"/>
      <c r="AP57" s="55"/>
      <c r="AQ57" s="55"/>
      <c r="AR57" s="55"/>
      <c r="AS57" s="55"/>
      <c r="AT57" s="55"/>
      <c r="AU57" s="20"/>
      <c r="AV57" s="55"/>
      <c r="AW57" s="55"/>
      <c r="AX57" s="55"/>
      <c r="AY57" s="55"/>
      <c r="AZ57" s="55"/>
      <c r="BA57" s="55"/>
      <c r="BB57" s="55"/>
      <c r="BC57" s="55"/>
      <c r="BD57" s="55"/>
      <c r="BE57" s="55"/>
      <c r="BF57" s="55"/>
      <c r="BG57" s="55"/>
      <c r="BH57" s="55"/>
      <c r="BI57" s="55"/>
      <c r="BJ57" s="19"/>
      <c r="BK57" s="2"/>
      <c r="BL57" s="49"/>
      <c r="BM57" s="50"/>
      <c r="BN57" s="50"/>
      <c r="BO57" s="50"/>
      <c r="BP57" s="50"/>
      <c r="BQ57" s="50"/>
      <c r="BR57" s="50"/>
      <c r="BS57" s="50"/>
      <c r="BT57" s="50"/>
      <c r="BU57" s="50"/>
      <c r="BV57" s="50"/>
      <c r="BW57" s="50"/>
      <c r="BX57" s="50"/>
      <c r="BY57" s="50"/>
      <c r="BZ57" s="5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9"/>
      <c r="BM58" s="50"/>
      <c r="BN58" s="50"/>
      <c r="BO58" s="50"/>
      <c r="BP58" s="50"/>
      <c r="BQ58" s="50"/>
      <c r="BR58" s="50"/>
      <c r="BS58" s="50"/>
      <c r="BT58" s="50"/>
      <c r="BU58" s="50"/>
      <c r="BV58" s="50"/>
      <c r="BW58" s="50"/>
      <c r="BX58" s="50"/>
      <c r="BY58" s="50"/>
      <c r="BZ58" s="5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x14ac:dyDescent="0.15">
      <c r="A60" s="2"/>
      <c r="B60" s="56" t="s">
        <v>36</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9"/>
      <c r="BM62" s="50"/>
      <c r="BN62" s="50"/>
      <c r="BO62" s="50"/>
      <c r="BP62" s="50"/>
      <c r="BQ62" s="50"/>
      <c r="BR62" s="50"/>
      <c r="BS62" s="50"/>
      <c r="BT62" s="50"/>
      <c r="BU62" s="50"/>
      <c r="BV62" s="50"/>
      <c r="BW62" s="50"/>
      <c r="BX62" s="50"/>
      <c r="BY62" s="50"/>
      <c r="BZ62" s="5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2"/>
      <c r="BM63" s="53"/>
      <c r="BN63" s="53"/>
      <c r="BO63" s="53"/>
      <c r="BP63" s="53"/>
      <c r="BQ63" s="53"/>
      <c r="BR63" s="53"/>
      <c r="BS63" s="53"/>
      <c r="BT63" s="53"/>
      <c r="BU63" s="53"/>
      <c r="BV63" s="53"/>
      <c r="BW63" s="53"/>
      <c r="BX63" s="53"/>
      <c r="BY63" s="53"/>
      <c r="BZ63" s="5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3" t="s">
        <v>37</v>
      </c>
      <c r="BM64" s="44"/>
      <c r="BN64" s="44"/>
      <c r="BO64" s="44"/>
      <c r="BP64" s="44"/>
      <c r="BQ64" s="44"/>
      <c r="BR64" s="44"/>
      <c r="BS64" s="44"/>
      <c r="BT64" s="44"/>
      <c r="BU64" s="44"/>
      <c r="BV64" s="44"/>
      <c r="BW64" s="44"/>
      <c r="BX64" s="44"/>
      <c r="BY64" s="44"/>
      <c r="BZ64" s="4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6"/>
      <c r="BM65" s="47"/>
      <c r="BN65" s="47"/>
      <c r="BO65" s="47"/>
      <c r="BP65" s="47"/>
      <c r="BQ65" s="47"/>
      <c r="BR65" s="47"/>
      <c r="BS65" s="47"/>
      <c r="BT65" s="47"/>
      <c r="BU65" s="47"/>
      <c r="BV65" s="47"/>
      <c r="BW65" s="47"/>
      <c r="BX65" s="47"/>
      <c r="BY65" s="47"/>
      <c r="BZ65" s="4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9" t="s">
        <v>121</v>
      </c>
      <c r="BM66" s="50"/>
      <c r="BN66" s="50"/>
      <c r="BO66" s="50"/>
      <c r="BP66" s="50"/>
      <c r="BQ66" s="50"/>
      <c r="BR66" s="50"/>
      <c r="BS66" s="50"/>
      <c r="BT66" s="50"/>
      <c r="BU66" s="50"/>
      <c r="BV66" s="50"/>
      <c r="BW66" s="50"/>
      <c r="BX66" s="50"/>
      <c r="BY66" s="50"/>
      <c r="BZ66" s="5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9"/>
      <c r="BM67" s="50"/>
      <c r="BN67" s="50"/>
      <c r="BO67" s="50"/>
      <c r="BP67" s="50"/>
      <c r="BQ67" s="50"/>
      <c r="BR67" s="50"/>
      <c r="BS67" s="50"/>
      <c r="BT67" s="50"/>
      <c r="BU67" s="50"/>
      <c r="BV67" s="50"/>
      <c r="BW67" s="50"/>
      <c r="BX67" s="50"/>
      <c r="BY67" s="50"/>
      <c r="BZ67" s="5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9"/>
      <c r="BM68" s="50"/>
      <c r="BN68" s="50"/>
      <c r="BO68" s="50"/>
      <c r="BP68" s="50"/>
      <c r="BQ68" s="50"/>
      <c r="BR68" s="50"/>
      <c r="BS68" s="50"/>
      <c r="BT68" s="50"/>
      <c r="BU68" s="50"/>
      <c r="BV68" s="50"/>
      <c r="BW68" s="50"/>
      <c r="BX68" s="50"/>
      <c r="BY68" s="50"/>
      <c r="BZ68" s="5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9"/>
      <c r="BM69" s="50"/>
      <c r="BN69" s="50"/>
      <c r="BO69" s="50"/>
      <c r="BP69" s="50"/>
      <c r="BQ69" s="50"/>
      <c r="BR69" s="50"/>
      <c r="BS69" s="50"/>
      <c r="BT69" s="50"/>
      <c r="BU69" s="50"/>
      <c r="BV69" s="50"/>
      <c r="BW69" s="50"/>
      <c r="BX69" s="50"/>
      <c r="BY69" s="50"/>
      <c r="BZ69" s="5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9"/>
      <c r="BM70" s="50"/>
      <c r="BN70" s="50"/>
      <c r="BO70" s="50"/>
      <c r="BP70" s="50"/>
      <c r="BQ70" s="50"/>
      <c r="BR70" s="50"/>
      <c r="BS70" s="50"/>
      <c r="BT70" s="50"/>
      <c r="BU70" s="50"/>
      <c r="BV70" s="50"/>
      <c r="BW70" s="50"/>
      <c r="BX70" s="50"/>
      <c r="BY70" s="50"/>
      <c r="BZ70" s="5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9"/>
      <c r="BM71" s="50"/>
      <c r="BN71" s="50"/>
      <c r="BO71" s="50"/>
      <c r="BP71" s="50"/>
      <c r="BQ71" s="50"/>
      <c r="BR71" s="50"/>
      <c r="BS71" s="50"/>
      <c r="BT71" s="50"/>
      <c r="BU71" s="50"/>
      <c r="BV71" s="50"/>
      <c r="BW71" s="50"/>
      <c r="BX71" s="50"/>
      <c r="BY71" s="50"/>
      <c r="BZ71" s="5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9"/>
      <c r="BM72" s="50"/>
      <c r="BN72" s="50"/>
      <c r="BO72" s="50"/>
      <c r="BP72" s="50"/>
      <c r="BQ72" s="50"/>
      <c r="BR72" s="50"/>
      <c r="BS72" s="50"/>
      <c r="BT72" s="50"/>
      <c r="BU72" s="50"/>
      <c r="BV72" s="50"/>
      <c r="BW72" s="50"/>
      <c r="BX72" s="50"/>
      <c r="BY72" s="50"/>
      <c r="BZ72" s="5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9"/>
      <c r="BM73" s="50"/>
      <c r="BN73" s="50"/>
      <c r="BO73" s="50"/>
      <c r="BP73" s="50"/>
      <c r="BQ73" s="50"/>
      <c r="BR73" s="50"/>
      <c r="BS73" s="50"/>
      <c r="BT73" s="50"/>
      <c r="BU73" s="50"/>
      <c r="BV73" s="50"/>
      <c r="BW73" s="50"/>
      <c r="BX73" s="50"/>
      <c r="BY73" s="50"/>
      <c r="BZ73" s="5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9"/>
      <c r="BM74" s="50"/>
      <c r="BN74" s="50"/>
      <c r="BO74" s="50"/>
      <c r="BP74" s="50"/>
      <c r="BQ74" s="50"/>
      <c r="BR74" s="50"/>
      <c r="BS74" s="50"/>
      <c r="BT74" s="50"/>
      <c r="BU74" s="50"/>
      <c r="BV74" s="50"/>
      <c r="BW74" s="50"/>
      <c r="BX74" s="50"/>
      <c r="BY74" s="50"/>
      <c r="BZ74" s="5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9"/>
      <c r="BM75" s="50"/>
      <c r="BN75" s="50"/>
      <c r="BO75" s="50"/>
      <c r="BP75" s="50"/>
      <c r="BQ75" s="50"/>
      <c r="BR75" s="50"/>
      <c r="BS75" s="50"/>
      <c r="BT75" s="50"/>
      <c r="BU75" s="50"/>
      <c r="BV75" s="50"/>
      <c r="BW75" s="50"/>
      <c r="BX75" s="50"/>
      <c r="BY75" s="50"/>
      <c r="BZ75" s="5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9"/>
      <c r="BM76" s="50"/>
      <c r="BN76" s="50"/>
      <c r="BO76" s="50"/>
      <c r="BP76" s="50"/>
      <c r="BQ76" s="50"/>
      <c r="BR76" s="50"/>
      <c r="BS76" s="50"/>
      <c r="BT76" s="50"/>
      <c r="BU76" s="50"/>
      <c r="BV76" s="50"/>
      <c r="BW76" s="50"/>
      <c r="BX76" s="50"/>
      <c r="BY76" s="50"/>
      <c r="BZ76" s="5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9"/>
      <c r="BM77" s="50"/>
      <c r="BN77" s="50"/>
      <c r="BO77" s="50"/>
      <c r="BP77" s="50"/>
      <c r="BQ77" s="50"/>
      <c r="BR77" s="50"/>
      <c r="BS77" s="50"/>
      <c r="BT77" s="50"/>
      <c r="BU77" s="50"/>
      <c r="BV77" s="50"/>
      <c r="BW77" s="50"/>
      <c r="BX77" s="50"/>
      <c r="BY77" s="50"/>
      <c r="BZ77" s="5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9"/>
      <c r="BM78" s="50"/>
      <c r="BN78" s="50"/>
      <c r="BO78" s="50"/>
      <c r="BP78" s="50"/>
      <c r="BQ78" s="50"/>
      <c r="BR78" s="50"/>
      <c r="BS78" s="50"/>
      <c r="BT78" s="50"/>
      <c r="BU78" s="50"/>
      <c r="BV78" s="50"/>
      <c r="BW78" s="50"/>
      <c r="BX78" s="50"/>
      <c r="BY78" s="50"/>
      <c r="BZ78" s="51"/>
    </row>
    <row r="79" spans="1:78" ht="13.5" customHeight="1" x14ac:dyDescent="0.15">
      <c r="A79" s="2"/>
      <c r="B79" s="17"/>
      <c r="C79" s="55" t="s">
        <v>38</v>
      </c>
      <c r="D79" s="55"/>
      <c r="E79" s="55"/>
      <c r="F79" s="55"/>
      <c r="G79" s="55"/>
      <c r="H79" s="55"/>
      <c r="I79" s="55"/>
      <c r="J79" s="55"/>
      <c r="K79" s="55"/>
      <c r="L79" s="55"/>
      <c r="M79" s="55"/>
      <c r="N79" s="55"/>
      <c r="O79" s="55"/>
      <c r="P79" s="55"/>
      <c r="Q79" s="55"/>
      <c r="R79" s="55"/>
      <c r="S79" s="55"/>
      <c r="T79" s="55"/>
      <c r="U79" s="20"/>
      <c r="V79" s="20"/>
      <c r="W79" s="55" t="s">
        <v>39</v>
      </c>
      <c r="X79" s="55"/>
      <c r="Y79" s="55"/>
      <c r="Z79" s="55"/>
      <c r="AA79" s="55"/>
      <c r="AB79" s="55"/>
      <c r="AC79" s="55"/>
      <c r="AD79" s="55"/>
      <c r="AE79" s="55"/>
      <c r="AF79" s="55"/>
      <c r="AG79" s="55"/>
      <c r="AH79" s="55"/>
      <c r="AI79" s="55"/>
      <c r="AJ79" s="55"/>
      <c r="AK79" s="55"/>
      <c r="AL79" s="55"/>
      <c r="AM79" s="55"/>
      <c r="AN79" s="55"/>
      <c r="AO79" s="20"/>
      <c r="AP79" s="20"/>
      <c r="AQ79" s="55" t="s">
        <v>40</v>
      </c>
      <c r="AR79" s="55"/>
      <c r="AS79" s="55"/>
      <c r="AT79" s="55"/>
      <c r="AU79" s="55"/>
      <c r="AV79" s="55"/>
      <c r="AW79" s="55"/>
      <c r="AX79" s="55"/>
      <c r="AY79" s="55"/>
      <c r="AZ79" s="55"/>
      <c r="BA79" s="55"/>
      <c r="BB79" s="55"/>
      <c r="BC79" s="55"/>
      <c r="BD79" s="55"/>
      <c r="BE79" s="55"/>
      <c r="BF79" s="55"/>
      <c r="BG79" s="55"/>
      <c r="BH79" s="55"/>
      <c r="BI79" s="18"/>
      <c r="BJ79" s="19"/>
      <c r="BK79" s="2"/>
      <c r="BL79" s="49"/>
      <c r="BM79" s="50"/>
      <c r="BN79" s="50"/>
      <c r="BO79" s="50"/>
      <c r="BP79" s="50"/>
      <c r="BQ79" s="50"/>
      <c r="BR79" s="50"/>
      <c r="BS79" s="50"/>
      <c r="BT79" s="50"/>
      <c r="BU79" s="50"/>
      <c r="BV79" s="50"/>
      <c r="BW79" s="50"/>
      <c r="BX79" s="50"/>
      <c r="BY79" s="50"/>
      <c r="BZ79" s="51"/>
    </row>
    <row r="80" spans="1:78" ht="13.5" customHeight="1" x14ac:dyDescent="0.15">
      <c r="A80" s="2"/>
      <c r="B80" s="17"/>
      <c r="C80" s="55"/>
      <c r="D80" s="55"/>
      <c r="E80" s="55"/>
      <c r="F80" s="55"/>
      <c r="G80" s="55"/>
      <c r="H80" s="55"/>
      <c r="I80" s="55"/>
      <c r="J80" s="55"/>
      <c r="K80" s="55"/>
      <c r="L80" s="55"/>
      <c r="M80" s="55"/>
      <c r="N80" s="55"/>
      <c r="O80" s="55"/>
      <c r="P80" s="55"/>
      <c r="Q80" s="55"/>
      <c r="R80" s="55"/>
      <c r="S80" s="55"/>
      <c r="T80" s="55"/>
      <c r="U80" s="20"/>
      <c r="V80" s="20"/>
      <c r="W80" s="55"/>
      <c r="X80" s="55"/>
      <c r="Y80" s="55"/>
      <c r="Z80" s="55"/>
      <c r="AA80" s="55"/>
      <c r="AB80" s="55"/>
      <c r="AC80" s="55"/>
      <c r="AD80" s="55"/>
      <c r="AE80" s="55"/>
      <c r="AF80" s="55"/>
      <c r="AG80" s="55"/>
      <c r="AH80" s="55"/>
      <c r="AI80" s="55"/>
      <c r="AJ80" s="55"/>
      <c r="AK80" s="55"/>
      <c r="AL80" s="55"/>
      <c r="AM80" s="55"/>
      <c r="AN80" s="55"/>
      <c r="AO80" s="20"/>
      <c r="AP80" s="20"/>
      <c r="AQ80" s="55"/>
      <c r="AR80" s="55"/>
      <c r="AS80" s="55"/>
      <c r="AT80" s="55"/>
      <c r="AU80" s="55"/>
      <c r="AV80" s="55"/>
      <c r="AW80" s="55"/>
      <c r="AX80" s="55"/>
      <c r="AY80" s="55"/>
      <c r="AZ80" s="55"/>
      <c r="BA80" s="55"/>
      <c r="BB80" s="55"/>
      <c r="BC80" s="55"/>
      <c r="BD80" s="55"/>
      <c r="BE80" s="55"/>
      <c r="BF80" s="55"/>
      <c r="BG80" s="55"/>
      <c r="BH80" s="55"/>
      <c r="BI80" s="18"/>
      <c r="BJ80" s="19"/>
      <c r="BK80" s="2"/>
      <c r="BL80" s="49"/>
      <c r="BM80" s="50"/>
      <c r="BN80" s="50"/>
      <c r="BO80" s="50"/>
      <c r="BP80" s="50"/>
      <c r="BQ80" s="50"/>
      <c r="BR80" s="50"/>
      <c r="BS80" s="50"/>
      <c r="BT80" s="50"/>
      <c r="BU80" s="50"/>
      <c r="BV80" s="50"/>
      <c r="BW80" s="50"/>
      <c r="BX80" s="50"/>
      <c r="BY80" s="50"/>
      <c r="BZ80" s="5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9"/>
      <c r="BM81" s="50"/>
      <c r="BN81" s="50"/>
      <c r="BO81" s="50"/>
      <c r="BP81" s="50"/>
      <c r="BQ81" s="50"/>
      <c r="BR81" s="50"/>
      <c r="BS81" s="50"/>
      <c r="BT81" s="50"/>
      <c r="BU81" s="50"/>
      <c r="BV81" s="50"/>
      <c r="BW81" s="50"/>
      <c r="BX81" s="50"/>
      <c r="BY81" s="50"/>
      <c r="BZ81" s="5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x14ac:dyDescent="0.15">
      <c r="C83" s="2" t="s">
        <v>41</v>
      </c>
    </row>
    <row r="84" spans="1:78" x14ac:dyDescent="0.15">
      <c r="C84" s="26" t="s">
        <v>42</v>
      </c>
    </row>
    <row r="85" spans="1:78" hidden="1" x14ac:dyDescent="0.15">
      <c r="B85" s="27" t="s">
        <v>43</v>
      </c>
      <c r="C85" s="27"/>
      <c r="D85" s="27"/>
      <c r="E85" s="27" t="s">
        <v>44</v>
      </c>
      <c r="F85" s="27" t="s">
        <v>45</v>
      </c>
      <c r="G85" s="27" t="s">
        <v>46</v>
      </c>
      <c r="H85" s="27" t="s">
        <v>47</v>
      </c>
      <c r="I85" s="27" t="s">
        <v>48</v>
      </c>
      <c r="J85" s="27" t="s">
        <v>49</v>
      </c>
      <c r="K85" s="27" t="s">
        <v>50</v>
      </c>
      <c r="L85" s="27" t="s">
        <v>51</v>
      </c>
      <c r="M85" s="27" t="s">
        <v>52</v>
      </c>
      <c r="N85" s="27" t="s">
        <v>53</v>
      </c>
      <c r="O85" s="27" t="s">
        <v>54</v>
      </c>
    </row>
    <row r="86" spans="1:78" hidden="1" x14ac:dyDescent="0.15">
      <c r="B86" s="27"/>
      <c r="C86" s="27"/>
      <c r="D86" s="27"/>
      <c r="E86" s="27" t="str">
        <f>データ!AI6</f>
        <v>【108.57】</v>
      </c>
      <c r="F86" s="27" t="str">
        <f>データ!AT6</f>
        <v>【4.38】</v>
      </c>
      <c r="G86" s="27" t="str">
        <f>データ!BE6</f>
        <v>【59.95】</v>
      </c>
      <c r="H86" s="27" t="str">
        <f>データ!BP6</f>
        <v>【728.30】</v>
      </c>
      <c r="I86" s="27" t="str">
        <f>データ!CA6</f>
        <v>【100.04】</v>
      </c>
      <c r="J86" s="27" t="str">
        <f>データ!CL6</f>
        <v>【137.82】</v>
      </c>
      <c r="K86" s="27" t="str">
        <f>データ!CW6</f>
        <v>【60.09】</v>
      </c>
      <c r="L86" s="27" t="str">
        <f>データ!DH6</f>
        <v>【94.90】</v>
      </c>
      <c r="M86" s="27" t="str">
        <f>データ!DS6</f>
        <v>【37.36】</v>
      </c>
      <c r="N86" s="27" t="str">
        <f>データ!ED6</f>
        <v>【4.96】</v>
      </c>
      <c r="O86" s="27" t="str">
        <f>データ!EO6</f>
        <v>【0.27】</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topLeftCell="DX1" workbookViewId="0"/>
  </sheetViews>
  <sheetFormatPr defaultRowHeight="13.5" x14ac:dyDescent="0.15"/>
  <cols>
    <col min="1" max="1" width="9" style="3"/>
    <col min="2" max="144" width="11.875" style="3" customWidth="1"/>
    <col min="145" max="16384" width="9" style="3"/>
  </cols>
  <sheetData>
    <row r="1" spans="1:148" x14ac:dyDescent="0.15">
      <c r="A1" s="3" t="s">
        <v>55</v>
      </c>
      <c r="Y1" s="28">
        <v>1</v>
      </c>
      <c r="Z1" s="28">
        <v>1</v>
      </c>
      <c r="AA1" s="28">
        <v>1</v>
      </c>
      <c r="AB1" s="28">
        <v>1</v>
      </c>
      <c r="AC1" s="28">
        <v>1</v>
      </c>
      <c r="AD1" s="28">
        <v>1</v>
      </c>
      <c r="AE1" s="28">
        <v>1</v>
      </c>
      <c r="AF1" s="28">
        <v>1</v>
      </c>
      <c r="AG1" s="28">
        <v>1</v>
      </c>
      <c r="AH1" s="28">
        <v>1</v>
      </c>
      <c r="AI1" s="28"/>
      <c r="AJ1" s="28">
        <v>1</v>
      </c>
      <c r="AK1" s="28">
        <v>1</v>
      </c>
      <c r="AL1" s="28">
        <v>1</v>
      </c>
      <c r="AM1" s="28">
        <v>1</v>
      </c>
      <c r="AN1" s="28">
        <v>1</v>
      </c>
      <c r="AO1" s="28">
        <v>1</v>
      </c>
      <c r="AP1" s="28">
        <v>1</v>
      </c>
      <c r="AQ1" s="28">
        <v>1</v>
      </c>
      <c r="AR1" s="28">
        <v>1</v>
      </c>
      <c r="AS1" s="28">
        <v>1</v>
      </c>
      <c r="AT1" s="28"/>
      <c r="AU1" s="28">
        <v>1</v>
      </c>
      <c r="AV1" s="28">
        <v>1</v>
      </c>
      <c r="AW1" s="28">
        <v>1</v>
      </c>
      <c r="AX1" s="28">
        <v>1</v>
      </c>
      <c r="AY1" s="28">
        <v>1</v>
      </c>
      <c r="AZ1" s="28">
        <v>1</v>
      </c>
      <c r="BA1" s="28">
        <v>1</v>
      </c>
      <c r="BB1" s="28">
        <v>1</v>
      </c>
      <c r="BC1" s="28">
        <v>1</v>
      </c>
      <c r="BD1" s="28">
        <v>1</v>
      </c>
      <c r="BE1" s="28"/>
      <c r="BF1" s="28">
        <v>1</v>
      </c>
      <c r="BG1" s="28">
        <v>1</v>
      </c>
      <c r="BH1" s="28">
        <v>1</v>
      </c>
      <c r="BI1" s="28">
        <v>1</v>
      </c>
      <c r="BJ1" s="28">
        <v>1</v>
      </c>
      <c r="BK1" s="28">
        <v>1</v>
      </c>
      <c r="BL1" s="28">
        <v>1</v>
      </c>
      <c r="BM1" s="28">
        <v>1</v>
      </c>
      <c r="BN1" s="28">
        <v>1</v>
      </c>
      <c r="BO1" s="28">
        <v>1</v>
      </c>
      <c r="BP1" s="28"/>
      <c r="BQ1" s="28">
        <v>1</v>
      </c>
      <c r="BR1" s="28">
        <v>1</v>
      </c>
      <c r="BS1" s="28">
        <v>1</v>
      </c>
      <c r="BT1" s="28">
        <v>1</v>
      </c>
      <c r="BU1" s="28">
        <v>1</v>
      </c>
      <c r="BV1" s="28">
        <v>1</v>
      </c>
      <c r="BW1" s="28">
        <v>1</v>
      </c>
      <c r="BX1" s="28">
        <v>1</v>
      </c>
      <c r="BY1" s="28">
        <v>1</v>
      </c>
      <c r="BZ1" s="28">
        <v>1</v>
      </c>
      <c r="CA1" s="28"/>
      <c r="CB1" s="28">
        <v>1</v>
      </c>
      <c r="CC1" s="28">
        <v>1</v>
      </c>
      <c r="CD1" s="28">
        <v>1</v>
      </c>
      <c r="CE1" s="28">
        <v>1</v>
      </c>
      <c r="CF1" s="28">
        <v>1</v>
      </c>
      <c r="CG1" s="28">
        <v>1</v>
      </c>
      <c r="CH1" s="28">
        <v>1</v>
      </c>
      <c r="CI1" s="28">
        <v>1</v>
      </c>
      <c r="CJ1" s="28">
        <v>1</v>
      </c>
      <c r="CK1" s="28">
        <v>1</v>
      </c>
      <c r="CL1" s="28"/>
      <c r="CM1" s="28">
        <v>1</v>
      </c>
      <c r="CN1" s="28">
        <v>1</v>
      </c>
      <c r="CO1" s="28">
        <v>1</v>
      </c>
      <c r="CP1" s="28">
        <v>1</v>
      </c>
      <c r="CQ1" s="28">
        <v>1</v>
      </c>
      <c r="CR1" s="28">
        <v>1</v>
      </c>
      <c r="CS1" s="28">
        <v>1</v>
      </c>
      <c r="CT1" s="28">
        <v>1</v>
      </c>
      <c r="CU1" s="28">
        <v>1</v>
      </c>
      <c r="CV1" s="28">
        <v>1</v>
      </c>
      <c r="CW1" s="28"/>
      <c r="CX1" s="28">
        <v>1</v>
      </c>
      <c r="CY1" s="28">
        <v>1</v>
      </c>
      <c r="CZ1" s="28">
        <v>1</v>
      </c>
      <c r="DA1" s="28">
        <v>1</v>
      </c>
      <c r="DB1" s="28">
        <v>1</v>
      </c>
      <c r="DC1" s="28">
        <v>1</v>
      </c>
      <c r="DD1" s="28">
        <v>1</v>
      </c>
      <c r="DE1" s="28">
        <v>1</v>
      </c>
      <c r="DF1" s="28">
        <v>1</v>
      </c>
      <c r="DG1" s="28">
        <v>1</v>
      </c>
      <c r="DH1" s="28"/>
      <c r="DI1" s="28">
        <v>1</v>
      </c>
      <c r="DJ1" s="28">
        <v>1</v>
      </c>
      <c r="DK1" s="28">
        <v>1</v>
      </c>
      <c r="DL1" s="28">
        <v>1</v>
      </c>
      <c r="DM1" s="28">
        <v>1</v>
      </c>
      <c r="DN1" s="28">
        <v>1</v>
      </c>
      <c r="DO1" s="28">
        <v>1</v>
      </c>
      <c r="DP1" s="28">
        <v>1</v>
      </c>
      <c r="DQ1" s="28">
        <v>1</v>
      </c>
      <c r="DR1" s="28">
        <v>1</v>
      </c>
      <c r="DS1" s="28"/>
      <c r="DT1" s="28">
        <v>1</v>
      </c>
      <c r="DU1" s="28">
        <v>1</v>
      </c>
      <c r="DV1" s="28">
        <v>1</v>
      </c>
      <c r="DW1" s="28">
        <v>1</v>
      </c>
      <c r="DX1" s="28">
        <v>1</v>
      </c>
      <c r="DY1" s="28">
        <v>1</v>
      </c>
      <c r="DZ1" s="28">
        <v>1</v>
      </c>
      <c r="EA1" s="28">
        <v>1</v>
      </c>
      <c r="EB1" s="28">
        <v>1</v>
      </c>
      <c r="EC1" s="28">
        <v>1</v>
      </c>
      <c r="ED1" s="28"/>
      <c r="EE1" s="28">
        <v>1</v>
      </c>
      <c r="EF1" s="28">
        <v>1</v>
      </c>
      <c r="EG1" s="28">
        <v>1</v>
      </c>
      <c r="EH1" s="28">
        <v>1</v>
      </c>
      <c r="EI1" s="28">
        <v>1</v>
      </c>
      <c r="EJ1" s="28">
        <v>1</v>
      </c>
      <c r="EK1" s="28">
        <v>1</v>
      </c>
      <c r="EL1" s="28">
        <v>1</v>
      </c>
      <c r="EM1" s="28">
        <v>1</v>
      </c>
      <c r="EN1" s="28">
        <v>1</v>
      </c>
      <c r="EO1" s="28"/>
    </row>
    <row r="2" spans="1:148" x14ac:dyDescent="0.15">
      <c r="A2" s="29" t="s">
        <v>56</v>
      </c>
      <c r="B2" s="29">
        <f>COLUMN()-1</f>
        <v>1</v>
      </c>
      <c r="C2" s="29">
        <f t="shared" ref="C2:BS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si="0"/>
        <v>70</v>
      </c>
      <c r="BT2" s="29">
        <f t="shared" ref="BT2:EE2" si="1">COLUMN()-1</f>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si="1"/>
        <v>134</v>
      </c>
      <c r="EF2" s="29">
        <f t="shared" ref="EF2:EO2" si="2">COLUMN()-1</f>
        <v>135</v>
      </c>
      <c r="EG2" s="29">
        <f t="shared" si="2"/>
        <v>136</v>
      </c>
      <c r="EH2" s="29">
        <f t="shared" si="2"/>
        <v>137</v>
      </c>
      <c r="EI2" s="29">
        <f t="shared" si="2"/>
        <v>138</v>
      </c>
      <c r="EJ2" s="29">
        <f t="shared" si="2"/>
        <v>139</v>
      </c>
      <c r="EK2" s="29">
        <f t="shared" si="2"/>
        <v>140</v>
      </c>
      <c r="EL2" s="29">
        <f t="shared" si="2"/>
        <v>141</v>
      </c>
      <c r="EM2" s="29">
        <f t="shared" si="2"/>
        <v>142</v>
      </c>
      <c r="EN2" s="29">
        <f t="shared" si="2"/>
        <v>143</v>
      </c>
      <c r="EO2" s="29">
        <f t="shared" si="2"/>
        <v>144</v>
      </c>
    </row>
    <row r="3" spans="1:148" x14ac:dyDescent="0.15">
      <c r="A3" s="29" t="s">
        <v>57</v>
      </c>
      <c r="B3" s="30" t="s">
        <v>58</v>
      </c>
      <c r="C3" s="30" t="s">
        <v>59</v>
      </c>
      <c r="D3" s="30" t="s">
        <v>60</v>
      </c>
      <c r="E3" s="30" t="s">
        <v>61</v>
      </c>
      <c r="F3" s="30" t="s">
        <v>62</v>
      </c>
      <c r="G3" s="30" t="s">
        <v>63</v>
      </c>
      <c r="H3" s="78" t="s">
        <v>64</v>
      </c>
      <c r="I3" s="79"/>
      <c r="J3" s="79"/>
      <c r="K3" s="79"/>
      <c r="L3" s="79"/>
      <c r="M3" s="79"/>
      <c r="N3" s="79"/>
      <c r="O3" s="79"/>
      <c r="P3" s="79"/>
      <c r="Q3" s="79"/>
      <c r="R3" s="79"/>
      <c r="S3" s="79"/>
      <c r="T3" s="79"/>
      <c r="U3" s="79"/>
      <c r="V3" s="79"/>
      <c r="W3" s="79"/>
      <c r="X3" s="80"/>
      <c r="Y3" s="84" t="s">
        <v>65</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66</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x14ac:dyDescent="0.15">
      <c r="A4" s="29" t="s">
        <v>67</v>
      </c>
      <c r="B4" s="31"/>
      <c r="C4" s="31"/>
      <c r="D4" s="31"/>
      <c r="E4" s="31"/>
      <c r="F4" s="31"/>
      <c r="G4" s="31"/>
      <c r="H4" s="81"/>
      <c r="I4" s="82"/>
      <c r="J4" s="82"/>
      <c r="K4" s="82"/>
      <c r="L4" s="82"/>
      <c r="M4" s="82"/>
      <c r="N4" s="82"/>
      <c r="O4" s="82"/>
      <c r="P4" s="82"/>
      <c r="Q4" s="82"/>
      <c r="R4" s="82"/>
      <c r="S4" s="82"/>
      <c r="T4" s="82"/>
      <c r="U4" s="82"/>
      <c r="V4" s="82"/>
      <c r="W4" s="82"/>
      <c r="X4" s="83"/>
      <c r="Y4" s="77" t="s">
        <v>68</v>
      </c>
      <c r="Z4" s="77"/>
      <c r="AA4" s="77"/>
      <c r="AB4" s="77"/>
      <c r="AC4" s="77"/>
      <c r="AD4" s="77"/>
      <c r="AE4" s="77"/>
      <c r="AF4" s="77"/>
      <c r="AG4" s="77"/>
      <c r="AH4" s="77"/>
      <c r="AI4" s="77"/>
      <c r="AJ4" s="77" t="s">
        <v>69</v>
      </c>
      <c r="AK4" s="77"/>
      <c r="AL4" s="77"/>
      <c r="AM4" s="77"/>
      <c r="AN4" s="77"/>
      <c r="AO4" s="77"/>
      <c r="AP4" s="77"/>
      <c r="AQ4" s="77"/>
      <c r="AR4" s="77"/>
      <c r="AS4" s="77"/>
      <c r="AT4" s="77"/>
      <c r="AU4" s="77" t="s">
        <v>70</v>
      </c>
      <c r="AV4" s="77"/>
      <c r="AW4" s="77"/>
      <c r="AX4" s="77"/>
      <c r="AY4" s="77"/>
      <c r="AZ4" s="77"/>
      <c r="BA4" s="77"/>
      <c r="BB4" s="77"/>
      <c r="BC4" s="77"/>
      <c r="BD4" s="77"/>
      <c r="BE4" s="77"/>
      <c r="BF4" s="77" t="s">
        <v>71</v>
      </c>
      <c r="BG4" s="77"/>
      <c r="BH4" s="77"/>
      <c r="BI4" s="77"/>
      <c r="BJ4" s="77"/>
      <c r="BK4" s="77"/>
      <c r="BL4" s="77"/>
      <c r="BM4" s="77"/>
      <c r="BN4" s="77"/>
      <c r="BO4" s="77"/>
      <c r="BP4" s="77"/>
      <c r="BQ4" s="77" t="s">
        <v>72</v>
      </c>
      <c r="BR4" s="77"/>
      <c r="BS4" s="77"/>
      <c r="BT4" s="77"/>
      <c r="BU4" s="77"/>
      <c r="BV4" s="77"/>
      <c r="BW4" s="77"/>
      <c r="BX4" s="77"/>
      <c r="BY4" s="77"/>
      <c r="BZ4" s="77"/>
      <c r="CA4" s="77"/>
      <c r="CB4" s="77" t="s">
        <v>73</v>
      </c>
      <c r="CC4" s="77"/>
      <c r="CD4" s="77"/>
      <c r="CE4" s="77"/>
      <c r="CF4" s="77"/>
      <c r="CG4" s="77"/>
      <c r="CH4" s="77"/>
      <c r="CI4" s="77"/>
      <c r="CJ4" s="77"/>
      <c r="CK4" s="77"/>
      <c r="CL4" s="77"/>
      <c r="CM4" s="77" t="s">
        <v>74</v>
      </c>
      <c r="CN4" s="77"/>
      <c r="CO4" s="77"/>
      <c r="CP4" s="77"/>
      <c r="CQ4" s="77"/>
      <c r="CR4" s="77"/>
      <c r="CS4" s="77"/>
      <c r="CT4" s="77"/>
      <c r="CU4" s="77"/>
      <c r="CV4" s="77"/>
      <c r="CW4" s="77"/>
      <c r="CX4" s="77" t="s">
        <v>75</v>
      </c>
      <c r="CY4" s="77"/>
      <c r="CZ4" s="77"/>
      <c r="DA4" s="77"/>
      <c r="DB4" s="77"/>
      <c r="DC4" s="77"/>
      <c r="DD4" s="77"/>
      <c r="DE4" s="77"/>
      <c r="DF4" s="77"/>
      <c r="DG4" s="77"/>
      <c r="DH4" s="77"/>
      <c r="DI4" s="77" t="s">
        <v>76</v>
      </c>
      <c r="DJ4" s="77"/>
      <c r="DK4" s="77"/>
      <c r="DL4" s="77"/>
      <c r="DM4" s="77"/>
      <c r="DN4" s="77"/>
      <c r="DO4" s="77"/>
      <c r="DP4" s="77"/>
      <c r="DQ4" s="77"/>
      <c r="DR4" s="77"/>
      <c r="DS4" s="77"/>
      <c r="DT4" s="77" t="s">
        <v>77</v>
      </c>
      <c r="DU4" s="77"/>
      <c r="DV4" s="77"/>
      <c r="DW4" s="77"/>
      <c r="DX4" s="77"/>
      <c r="DY4" s="77"/>
      <c r="DZ4" s="77"/>
      <c r="EA4" s="77"/>
      <c r="EB4" s="77"/>
      <c r="EC4" s="77"/>
      <c r="ED4" s="77"/>
      <c r="EE4" s="77" t="s">
        <v>78</v>
      </c>
      <c r="EF4" s="77"/>
      <c r="EG4" s="77"/>
      <c r="EH4" s="77"/>
      <c r="EI4" s="77"/>
      <c r="EJ4" s="77"/>
      <c r="EK4" s="77"/>
      <c r="EL4" s="77"/>
      <c r="EM4" s="77"/>
      <c r="EN4" s="77"/>
      <c r="EO4" s="77"/>
    </row>
    <row r="5" spans="1:148" x14ac:dyDescent="0.15">
      <c r="A5" s="29" t="s">
        <v>79</v>
      </c>
      <c r="B5" s="32"/>
      <c r="C5" s="32"/>
      <c r="D5" s="32"/>
      <c r="E5" s="32"/>
      <c r="F5" s="32"/>
      <c r="G5" s="32"/>
      <c r="H5" s="33" t="s">
        <v>80</v>
      </c>
      <c r="I5" s="33" t="s">
        <v>81</v>
      </c>
      <c r="J5" s="33" t="s">
        <v>82</v>
      </c>
      <c r="K5" s="33" t="s">
        <v>83</v>
      </c>
      <c r="L5" s="33" t="s">
        <v>84</v>
      </c>
      <c r="M5" s="33" t="s">
        <v>5</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105</v>
      </c>
      <c r="AI5" s="33" t="s">
        <v>43</v>
      </c>
      <c r="AJ5" s="33" t="s">
        <v>96</v>
      </c>
      <c r="AK5" s="33" t="s">
        <v>97</v>
      </c>
      <c r="AL5" s="33" t="s">
        <v>98</v>
      </c>
      <c r="AM5" s="33" t="s">
        <v>99</v>
      </c>
      <c r="AN5" s="33" t="s">
        <v>100</v>
      </c>
      <c r="AO5" s="33" t="s">
        <v>101</v>
      </c>
      <c r="AP5" s="33" t="s">
        <v>102</v>
      </c>
      <c r="AQ5" s="33" t="s">
        <v>103</v>
      </c>
      <c r="AR5" s="33" t="s">
        <v>104</v>
      </c>
      <c r="AS5" s="33" t="s">
        <v>105</v>
      </c>
      <c r="AT5" s="33" t="s">
        <v>106</v>
      </c>
      <c r="AU5" s="33" t="s">
        <v>96</v>
      </c>
      <c r="AV5" s="33" t="s">
        <v>97</v>
      </c>
      <c r="AW5" s="33" t="s">
        <v>98</v>
      </c>
      <c r="AX5" s="33" t="s">
        <v>99</v>
      </c>
      <c r="AY5" s="33" t="s">
        <v>100</v>
      </c>
      <c r="AZ5" s="33" t="s">
        <v>101</v>
      </c>
      <c r="BA5" s="33" t="s">
        <v>102</v>
      </c>
      <c r="BB5" s="33" t="s">
        <v>103</v>
      </c>
      <c r="BC5" s="33" t="s">
        <v>104</v>
      </c>
      <c r="BD5" s="33" t="s">
        <v>105</v>
      </c>
      <c r="BE5" s="33" t="s">
        <v>106</v>
      </c>
      <c r="BF5" s="33" t="s">
        <v>96</v>
      </c>
      <c r="BG5" s="33" t="s">
        <v>97</v>
      </c>
      <c r="BH5" s="33" t="s">
        <v>98</v>
      </c>
      <c r="BI5" s="33" t="s">
        <v>99</v>
      </c>
      <c r="BJ5" s="33" t="s">
        <v>100</v>
      </c>
      <c r="BK5" s="33" t="s">
        <v>101</v>
      </c>
      <c r="BL5" s="33" t="s">
        <v>102</v>
      </c>
      <c r="BM5" s="33" t="s">
        <v>103</v>
      </c>
      <c r="BN5" s="33" t="s">
        <v>104</v>
      </c>
      <c r="BO5" s="33" t="s">
        <v>105</v>
      </c>
      <c r="BP5" s="33" t="s">
        <v>106</v>
      </c>
      <c r="BQ5" s="33" t="s">
        <v>96</v>
      </c>
      <c r="BR5" s="33" t="s">
        <v>97</v>
      </c>
      <c r="BS5" s="33" t="s">
        <v>98</v>
      </c>
      <c r="BT5" s="33" t="s">
        <v>99</v>
      </c>
      <c r="BU5" s="33" t="s">
        <v>100</v>
      </c>
      <c r="BV5" s="33" t="s">
        <v>101</v>
      </c>
      <c r="BW5" s="33" t="s">
        <v>102</v>
      </c>
      <c r="BX5" s="33" t="s">
        <v>103</v>
      </c>
      <c r="BY5" s="33" t="s">
        <v>104</v>
      </c>
      <c r="BZ5" s="33" t="s">
        <v>105</v>
      </c>
      <c r="CA5" s="33" t="s">
        <v>106</v>
      </c>
      <c r="CB5" s="33" t="s">
        <v>96</v>
      </c>
      <c r="CC5" s="33" t="s">
        <v>97</v>
      </c>
      <c r="CD5" s="33" t="s">
        <v>98</v>
      </c>
      <c r="CE5" s="33" t="s">
        <v>99</v>
      </c>
      <c r="CF5" s="33" t="s">
        <v>100</v>
      </c>
      <c r="CG5" s="33" t="s">
        <v>101</v>
      </c>
      <c r="CH5" s="33" t="s">
        <v>102</v>
      </c>
      <c r="CI5" s="33" t="s">
        <v>103</v>
      </c>
      <c r="CJ5" s="33" t="s">
        <v>104</v>
      </c>
      <c r="CK5" s="33" t="s">
        <v>105</v>
      </c>
      <c r="CL5" s="33" t="s">
        <v>106</v>
      </c>
      <c r="CM5" s="33" t="s">
        <v>96</v>
      </c>
      <c r="CN5" s="33" t="s">
        <v>97</v>
      </c>
      <c r="CO5" s="33" t="s">
        <v>98</v>
      </c>
      <c r="CP5" s="33" t="s">
        <v>99</v>
      </c>
      <c r="CQ5" s="33" t="s">
        <v>100</v>
      </c>
      <c r="CR5" s="33" t="s">
        <v>101</v>
      </c>
      <c r="CS5" s="33" t="s">
        <v>102</v>
      </c>
      <c r="CT5" s="33" t="s">
        <v>103</v>
      </c>
      <c r="CU5" s="33" t="s">
        <v>104</v>
      </c>
      <c r="CV5" s="33" t="s">
        <v>105</v>
      </c>
      <c r="CW5" s="33" t="s">
        <v>106</v>
      </c>
      <c r="CX5" s="33" t="s">
        <v>96</v>
      </c>
      <c r="CY5" s="33" t="s">
        <v>97</v>
      </c>
      <c r="CZ5" s="33" t="s">
        <v>98</v>
      </c>
      <c r="DA5" s="33" t="s">
        <v>99</v>
      </c>
      <c r="DB5" s="33" t="s">
        <v>100</v>
      </c>
      <c r="DC5" s="33" t="s">
        <v>101</v>
      </c>
      <c r="DD5" s="33" t="s">
        <v>102</v>
      </c>
      <c r="DE5" s="33" t="s">
        <v>103</v>
      </c>
      <c r="DF5" s="33" t="s">
        <v>104</v>
      </c>
      <c r="DG5" s="33" t="s">
        <v>105</v>
      </c>
      <c r="DH5" s="33" t="s">
        <v>106</v>
      </c>
      <c r="DI5" s="33" t="s">
        <v>96</v>
      </c>
      <c r="DJ5" s="33" t="s">
        <v>97</v>
      </c>
      <c r="DK5" s="33" t="s">
        <v>98</v>
      </c>
      <c r="DL5" s="33" t="s">
        <v>99</v>
      </c>
      <c r="DM5" s="33" t="s">
        <v>100</v>
      </c>
      <c r="DN5" s="33" t="s">
        <v>101</v>
      </c>
      <c r="DO5" s="33" t="s">
        <v>102</v>
      </c>
      <c r="DP5" s="33" t="s">
        <v>103</v>
      </c>
      <c r="DQ5" s="33" t="s">
        <v>104</v>
      </c>
      <c r="DR5" s="33" t="s">
        <v>105</v>
      </c>
      <c r="DS5" s="33" t="s">
        <v>106</v>
      </c>
      <c r="DT5" s="33" t="s">
        <v>96</v>
      </c>
      <c r="DU5" s="33" t="s">
        <v>97</v>
      </c>
      <c r="DV5" s="33" t="s">
        <v>98</v>
      </c>
      <c r="DW5" s="33" t="s">
        <v>99</v>
      </c>
      <c r="DX5" s="33" t="s">
        <v>100</v>
      </c>
      <c r="DY5" s="33" t="s">
        <v>101</v>
      </c>
      <c r="DZ5" s="33" t="s">
        <v>102</v>
      </c>
      <c r="EA5" s="33" t="s">
        <v>103</v>
      </c>
      <c r="EB5" s="33" t="s">
        <v>104</v>
      </c>
      <c r="EC5" s="33" t="s">
        <v>105</v>
      </c>
      <c r="ED5" s="33" t="s">
        <v>106</v>
      </c>
      <c r="EE5" s="33" t="s">
        <v>96</v>
      </c>
      <c r="EF5" s="33" t="s">
        <v>97</v>
      </c>
      <c r="EG5" s="33" t="s">
        <v>98</v>
      </c>
      <c r="EH5" s="33" t="s">
        <v>99</v>
      </c>
      <c r="EI5" s="33" t="s">
        <v>100</v>
      </c>
      <c r="EJ5" s="33" t="s">
        <v>101</v>
      </c>
      <c r="EK5" s="33" t="s">
        <v>102</v>
      </c>
      <c r="EL5" s="33" t="s">
        <v>103</v>
      </c>
      <c r="EM5" s="33" t="s">
        <v>104</v>
      </c>
      <c r="EN5" s="33" t="s">
        <v>105</v>
      </c>
      <c r="EO5" s="33" t="s">
        <v>106</v>
      </c>
    </row>
    <row r="6" spans="1:148" s="37" customFormat="1" x14ac:dyDescent="0.15">
      <c r="A6" s="29" t="s">
        <v>107</v>
      </c>
      <c r="B6" s="34">
        <f>B7</f>
        <v>2016</v>
      </c>
      <c r="C6" s="34">
        <f t="shared" ref="C6:X6" si="3">C7</f>
        <v>122211</v>
      </c>
      <c r="D6" s="34">
        <f t="shared" si="3"/>
        <v>46</v>
      </c>
      <c r="E6" s="34">
        <f t="shared" si="3"/>
        <v>17</v>
      </c>
      <c r="F6" s="34">
        <f t="shared" si="3"/>
        <v>1</v>
      </c>
      <c r="G6" s="34">
        <f t="shared" si="3"/>
        <v>0</v>
      </c>
      <c r="H6" s="34" t="str">
        <f t="shared" si="3"/>
        <v>千葉県　八千代市</v>
      </c>
      <c r="I6" s="34" t="str">
        <f t="shared" si="3"/>
        <v>法適用</v>
      </c>
      <c r="J6" s="34" t="str">
        <f t="shared" si="3"/>
        <v>下水道事業</v>
      </c>
      <c r="K6" s="34" t="str">
        <f t="shared" si="3"/>
        <v>公共下水道</v>
      </c>
      <c r="L6" s="34" t="str">
        <f t="shared" si="3"/>
        <v>Ab</v>
      </c>
      <c r="M6" s="34">
        <f t="shared" si="3"/>
        <v>0</v>
      </c>
      <c r="N6" s="35" t="str">
        <f t="shared" si="3"/>
        <v>-</v>
      </c>
      <c r="O6" s="35">
        <f t="shared" si="3"/>
        <v>78</v>
      </c>
      <c r="P6" s="35">
        <f t="shared" si="3"/>
        <v>91.94</v>
      </c>
      <c r="Q6" s="35">
        <f t="shared" si="3"/>
        <v>81.88</v>
      </c>
      <c r="R6" s="35">
        <f t="shared" si="3"/>
        <v>2062</v>
      </c>
      <c r="S6" s="35">
        <f t="shared" si="3"/>
        <v>195933</v>
      </c>
      <c r="T6" s="35">
        <f t="shared" si="3"/>
        <v>51.39</v>
      </c>
      <c r="U6" s="35">
        <f t="shared" si="3"/>
        <v>3812.67</v>
      </c>
      <c r="V6" s="35">
        <f t="shared" si="3"/>
        <v>180333</v>
      </c>
      <c r="W6" s="35">
        <f t="shared" si="3"/>
        <v>19.260000000000002</v>
      </c>
      <c r="X6" s="35">
        <f t="shared" si="3"/>
        <v>9363.08</v>
      </c>
      <c r="Y6" s="36">
        <f>IF(Y7="",NA(),Y7)</f>
        <v>95.62</v>
      </c>
      <c r="Z6" s="36">
        <f t="shared" ref="Z6:AH6" si="4">IF(Z7="",NA(),Z7)</f>
        <v>94.24</v>
      </c>
      <c r="AA6" s="36">
        <f t="shared" si="4"/>
        <v>100.29</v>
      </c>
      <c r="AB6" s="36">
        <f t="shared" si="4"/>
        <v>103.17</v>
      </c>
      <c r="AC6" s="36">
        <f t="shared" si="4"/>
        <v>107.01</v>
      </c>
      <c r="AD6" s="36">
        <f t="shared" si="4"/>
        <v>104.06</v>
      </c>
      <c r="AE6" s="36">
        <f t="shared" si="4"/>
        <v>104.3</v>
      </c>
      <c r="AF6" s="36">
        <f t="shared" si="4"/>
        <v>104.63</v>
      </c>
      <c r="AG6" s="36">
        <f t="shared" si="4"/>
        <v>105.91</v>
      </c>
      <c r="AH6" s="36">
        <f t="shared" si="4"/>
        <v>106.96</v>
      </c>
      <c r="AI6" s="35" t="str">
        <f>IF(AI7="","",IF(AI7="-","【-】","【"&amp;SUBSTITUTE(TEXT(AI7,"#,##0.00"),"-","△")&amp;"】"))</f>
        <v>【108.57】</v>
      </c>
      <c r="AJ6" s="36">
        <f>IF(AJ7="",NA(),AJ7)</f>
        <v>5.86</v>
      </c>
      <c r="AK6" s="36">
        <f t="shared" ref="AK6:AS6" si="5">IF(AK7="",NA(),AK7)</f>
        <v>12.21</v>
      </c>
      <c r="AL6" s="35">
        <f t="shared" si="5"/>
        <v>0</v>
      </c>
      <c r="AM6" s="35">
        <f t="shared" si="5"/>
        <v>0</v>
      </c>
      <c r="AN6" s="35">
        <f t="shared" si="5"/>
        <v>0</v>
      </c>
      <c r="AO6" s="36">
        <f t="shared" si="5"/>
        <v>4.34</v>
      </c>
      <c r="AP6" s="36">
        <f t="shared" si="5"/>
        <v>4.88</v>
      </c>
      <c r="AQ6" s="36">
        <f t="shared" si="5"/>
        <v>0.1</v>
      </c>
      <c r="AR6" s="35">
        <f t="shared" si="5"/>
        <v>0</v>
      </c>
      <c r="AS6" s="35">
        <f t="shared" si="5"/>
        <v>0</v>
      </c>
      <c r="AT6" s="35" t="str">
        <f>IF(AT7="","",IF(AT7="-","【-】","【"&amp;SUBSTITUTE(TEXT(AT7,"#,##0.00"),"-","△")&amp;"】"))</f>
        <v>【4.38】</v>
      </c>
      <c r="AU6" s="36">
        <f>IF(AU7="",NA(),AU7)</f>
        <v>308.12</v>
      </c>
      <c r="AV6" s="36">
        <f t="shared" ref="AV6:BD6" si="6">IF(AV7="",NA(),AV7)</f>
        <v>357.86</v>
      </c>
      <c r="AW6" s="36">
        <f t="shared" si="6"/>
        <v>43.43</v>
      </c>
      <c r="AX6" s="36">
        <f t="shared" si="6"/>
        <v>61.28</v>
      </c>
      <c r="AY6" s="36">
        <f t="shared" si="6"/>
        <v>94.39</v>
      </c>
      <c r="AZ6" s="36">
        <f t="shared" si="6"/>
        <v>238.87</v>
      </c>
      <c r="BA6" s="36">
        <f t="shared" si="6"/>
        <v>271.23</v>
      </c>
      <c r="BB6" s="36">
        <f t="shared" si="6"/>
        <v>72.66</v>
      </c>
      <c r="BC6" s="36">
        <f t="shared" si="6"/>
        <v>66.900000000000006</v>
      </c>
      <c r="BD6" s="36">
        <f t="shared" si="6"/>
        <v>72.739999999999995</v>
      </c>
      <c r="BE6" s="35" t="str">
        <f>IF(BE7="","",IF(BE7="-","【-】","【"&amp;SUBSTITUTE(TEXT(BE7,"#,##0.00"),"-","△")&amp;"】"))</f>
        <v>【59.95】</v>
      </c>
      <c r="BF6" s="36">
        <f>IF(BF7="",NA(),BF7)</f>
        <v>443.41</v>
      </c>
      <c r="BG6" s="36">
        <f t="shared" ref="BG6:BO6" si="7">IF(BG7="",NA(),BG7)</f>
        <v>428.03</v>
      </c>
      <c r="BH6" s="36">
        <f t="shared" si="7"/>
        <v>404.98</v>
      </c>
      <c r="BI6" s="36">
        <f t="shared" si="7"/>
        <v>380.98</v>
      </c>
      <c r="BJ6" s="36">
        <f t="shared" si="7"/>
        <v>357.65</v>
      </c>
      <c r="BK6" s="36">
        <f t="shared" si="7"/>
        <v>641.70000000000005</v>
      </c>
      <c r="BL6" s="36">
        <f t="shared" si="7"/>
        <v>624.4</v>
      </c>
      <c r="BM6" s="36">
        <f t="shared" si="7"/>
        <v>607.52</v>
      </c>
      <c r="BN6" s="36">
        <f t="shared" si="7"/>
        <v>643.19000000000005</v>
      </c>
      <c r="BO6" s="36">
        <f t="shared" si="7"/>
        <v>596.44000000000005</v>
      </c>
      <c r="BP6" s="35" t="str">
        <f>IF(BP7="","",IF(BP7="-","【-】","【"&amp;SUBSTITUTE(TEXT(BP7,"#,##0.00"),"-","△")&amp;"】"))</f>
        <v>【728.30】</v>
      </c>
      <c r="BQ6" s="36">
        <f>IF(BQ7="",NA(),BQ7)</f>
        <v>95.12</v>
      </c>
      <c r="BR6" s="36">
        <f t="shared" ref="BR6:BZ6" si="8">IF(BR7="",NA(),BR7)</f>
        <v>93.06</v>
      </c>
      <c r="BS6" s="36">
        <f t="shared" si="8"/>
        <v>99.79</v>
      </c>
      <c r="BT6" s="36">
        <f t="shared" si="8"/>
        <v>104.86</v>
      </c>
      <c r="BU6" s="36">
        <f t="shared" si="8"/>
        <v>109.83</v>
      </c>
      <c r="BV6" s="36">
        <f t="shared" si="8"/>
        <v>91.73</v>
      </c>
      <c r="BW6" s="36">
        <f t="shared" si="8"/>
        <v>92.33</v>
      </c>
      <c r="BX6" s="36">
        <f t="shared" si="8"/>
        <v>96.91</v>
      </c>
      <c r="BY6" s="36">
        <f t="shared" si="8"/>
        <v>101.54</v>
      </c>
      <c r="BZ6" s="36">
        <f t="shared" si="8"/>
        <v>102.42</v>
      </c>
      <c r="CA6" s="35" t="str">
        <f>IF(CA7="","",IF(CA7="-","【-】","【"&amp;SUBSTITUTE(TEXT(CA7,"#,##0.00"),"-","△")&amp;"】"))</f>
        <v>【100.04】</v>
      </c>
      <c r="CB6" s="36">
        <f>IF(CB7="",NA(),CB7)</f>
        <v>124.48</v>
      </c>
      <c r="CC6" s="36">
        <f t="shared" ref="CC6:CK6" si="9">IF(CC7="",NA(),CC7)</f>
        <v>127.04</v>
      </c>
      <c r="CD6" s="36">
        <f t="shared" si="9"/>
        <v>122.86</v>
      </c>
      <c r="CE6" s="36">
        <f t="shared" si="9"/>
        <v>120.11</v>
      </c>
      <c r="CF6" s="36">
        <f t="shared" si="9"/>
        <v>116.33</v>
      </c>
      <c r="CG6" s="36">
        <f t="shared" si="9"/>
        <v>123.91</v>
      </c>
      <c r="CH6" s="36">
        <f t="shared" si="9"/>
        <v>123.69</v>
      </c>
      <c r="CI6" s="36">
        <f t="shared" si="9"/>
        <v>120.5</v>
      </c>
      <c r="CJ6" s="36">
        <f t="shared" si="9"/>
        <v>116.15</v>
      </c>
      <c r="CK6" s="36">
        <f t="shared" si="9"/>
        <v>116.2</v>
      </c>
      <c r="CL6" s="35" t="str">
        <f>IF(CL7="","",IF(CL7="-","【-】","【"&amp;SUBSTITUTE(TEXT(CL7,"#,##0.00"),"-","△")&amp;"】"))</f>
        <v>【137.82】</v>
      </c>
      <c r="CM6" s="36" t="str">
        <f>IF(CM7="",NA(),CM7)</f>
        <v>-</v>
      </c>
      <c r="CN6" s="36" t="str">
        <f t="shared" ref="CN6:CV6" si="10">IF(CN7="",NA(),CN7)</f>
        <v>-</v>
      </c>
      <c r="CO6" s="36" t="str">
        <f t="shared" si="10"/>
        <v>-</v>
      </c>
      <c r="CP6" s="36" t="str">
        <f t="shared" si="10"/>
        <v>-</v>
      </c>
      <c r="CQ6" s="36" t="str">
        <f t="shared" si="10"/>
        <v>-</v>
      </c>
      <c r="CR6" s="36">
        <f t="shared" si="10"/>
        <v>69.03</v>
      </c>
      <c r="CS6" s="36">
        <f t="shared" si="10"/>
        <v>70.16</v>
      </c>
      <c r="CT6" s="36">
        <f t="shared" si="10"/>
        <v>69.95</v>
      </c>
      <c r="CU6" s="36">
        <f t="shared" si="10"/>
        <v>72.239999999999995</v>
      </c>
      <c r="CV6" s="36">
        <f t="shared" si="10"/>
        <v>69.23</v>
      </c>
      <c r="CW6" s="35" t="str">
        <f>IF(CW7="","",IF(CW7="-","【-】","【"&amp;SUBSTITUTE(TEXT(CW7,"#,##0.00"),"-","△")&amp;"】"))</f>
        <v>【60.09】</v>
      </c>
      <c r="CX6" s="36">
        <f>IF(CX7="",NA(),CX7)</f>
        <v>98.85</v>
      </c>
      <c r="CY6" s="36">
        <f t="shared" ref="CY6:DG6" si="11">IF(CY7="",NA(),CY7)</f>
        <v>98.89</v>
      </c>
      <c r="CZ6" s="36">
        <f t="shared" si="11"/>
        <v>99.1</v>
      </c>
      <c r="DA6" s="36">
        <f t="shared" si="11"/>
        <v>99.08</v>
      </c>
      <c r="DB6" s="36">
        <f t="shared" si="11"/>
        <v>99.17</v>
      </c>
      <c r="DC6" s="36">
        <f t="shared" si="11"/>
        <v>96.87</v>
      </c>
      <c r="DD6" s="36">
        <f t="shared" si="11"/>
        <v>96.82</v>
      </c>
      <c r="DE6" s="36">
        <f t="shared" si="11"/>
        <v>96.69</v>
      </c>
      <c r="DF6" s="36">
        <f t="shared" si="11"/>
        <v>96.84</v>
      </c>
      <c r="DG6" s="36">
        <f t="shared" si="11"/>
        <v>96.84</v>
      </c>
      <c r="DH6" s="35" t="str">
        <f>IF(DH7="","",IF(DH7="-","【-】","【"&amp;SUBSTITUTE(TEXT(DH7,"#,##0.00"),"-","△")&amp;"】"))</f>
        <v>【94.90】</v>
      </c>
      <c r="DI6" s="36">
        <f>IF(DI7="",NA(),DI7)</f>
        <v>8.68</v>
      </c>
      <c r="DJ6" s="36">
        <f t="shared" ref="DJ6:DR6" si="12">IF(DJ7="",NA(),DJ7)</f>
        <v>10.29</v>
      </c>
      <c r="DK6" s="36">
        <f t="shared" si="12"/>
        <v>18.27</v>
      </c>
      <c r="DL6" s="36">
        <f t="shared" si="12"/>
        <v>20.7</v>
      </c>
      <c r="DM6" s="36">
        <f t="shared" si="12"/>
        <v>23.17</v>
      </c>
      <c r="DN6" s="36">
        <f t="shared" si="12"/>
        <v>17.25</v>
      </c>
      <c r="DO6" s="36">
        <f t="shared" si="12"/>
        <v>17.37</v>
      </c>
      <c r="DP6" s="36">
        <f t="shared" si="12"/>
        <v>25.54</v>
      </c>
      <c r="DQ6" s="36">
        <f t="shared" si="12"/>
        <v>22.87</v>
      </c>
      <c r="DR6" s="36">
        <f t="shared" si="12"/>
        <v>28.42</v>
      </c>
      <c r="DS6" s="35" t="str">
        <f>IF(DS7="","",IF(DS7="-","【-】","【"&amp;SUBSTITUTE(TEXT(DS7,"#,##0.00"),"-","△")&amp;"】"))</f>
        <v>【37.36】</v>
      </c>
      <c r="DT6" s="35">
        <f>IF(DT7="",NA(),DT7)</f>
        <v>0</v>
      </c>
      <c r="DU6" s="35">
        <f t="shared" ref="DU6:EC6" si="13">IF(DU7="",NA(),DU7)</f>
        <v>0</v>
      </c>
      <c r="DV6" s="35">
        <f t="shared" si="13"/>
        <v>0</v>
      </c>
      <c r="DW6" s="35">
        <f t="shared" si="13"/>
        <v>0</v>
      </c>
      <c r="DX6" s="35">
        <f t="shared" si="13"/>
        <v>0</v>
      </c>
      <c r="DY6" s="36">
        <f t="shared" si="13"/>
        <v>1.32</v>
      </c>
      <c r="DZ6" s="36">
        <f t="shared" si="13"/>
        <v>1.51</v>
      </c>
      <c r="EA6" s="36">
        <f t="shared" si="13"/>
        <v>1.39</v>
      </c>
      <c r="EB6" s="36">
        <f t="shared" si="13"/>
        <v>1.2</v>
      </c>
      <c r="EC6" s="36">
        <f t="shared" si="13"/>
        <v>3.01</v>
      </c>
      <c r="ED6" s="35" t="str">
        <f>IF(ED7="","",IF(ED7="-","【-】","【"&amp;SUBSTITUTE(TEXT(ED7,"#,##0.00"),"-","△")&amp;"】"))</f>
        <v>【4.96】</v>
      </c>
      <c r="EE6" s="36">
        <f>IF(EE7="",NA(),EE7)</f>
        <v>0.01</v>
      </c>
      <c r="EF6" s="36">
        <f t="shared" ref="EF6:EN6" si="14">IF(EF7="",NA(),EF7)</f>
        <v>0.23</v>
      </c>
      <c r="EG6" s="36">
        <f t="shared" si="14"/>
        <v>0.01</v>
      </c>
      <c r="EH6" s="36">
        <f t="shared" si="14"/>
        <v>0.03</v>
      </c>
      <c r="EI6" s="36">
        <f t="shared" si="14"/>
        <v>0.03</v>
      </c>
      <c r="EJ6" s="36">
        <f t="shared" si="14"/>
        <v>0.1</v>
      </c>
      <c r="EK6" s="36">
        <f t="shared" si="14"/>
        <v>0.08</v>
      </c>
      <c r="EL6" s="36">
        <f t="shared" si="14"/>
        <v>0.1</v>
      </c>
      <c r="EM6" s="36">
        <f t="shared" si="14"/>
        <v>0.11</v>
      </c>
      <c r="EN6" s="36">
        <f t="shared" si="14"/>
        <v>0.13</v>
      </c>
      <c r="EO6" s="35" t="str">
        <f>IF(EO7="","",IF(EO7="-","【-】","【"&amp;SUBSTITUTE(TEXT(EO7,"#,##0.00"),"-","△")&amp;"】"))</f>
        <v>【0.27】</v>
      </c>
    </row>
    <row r="7" spans="1:148" s="37" customFormat="1" x14ac:dyDescent="0.15">
      <c r="A7" s="29"/>
      <c r="B7" s="38">
        <v>2016</v>
      </c>
      <c r="C7" s="38">
        <v>122211</v>
      </c>
      <c r="D7" s="38">
        <v>46</v>
      </c>
      <c r="E7" s="38">
        <v>17</v>
      </c>
      <c r="F7" s="38">
        <v>1</v>
      </c>
      <c r="G7" s="38">
        <v>0</v>
      </c>
      <c r="H7" s="38" t="s">
        <v>108</v>
      </c>
      <c r="I7" s="38" t="s">
        <v>109</v>
      </c>
      <c r="J7" s="38" t="s">
        <v>110</v>
      </c>
      <c r="K7" s="38" t="s">
        <v>111</v>
      </c>
      <c r="L7" s="38" t="s">
        <v>112</v>
      </c>
      <c r="M7" s="38"/>
      <c r="N7" s="39" t="s">
        <v>113</v>
      </c>
      <c r="O7" s="39">
        <v>78</v>
      </c>
      <c r="P7" s="39">
        <v>91.94</v>
      </c>
      <c r="Q7" s="39">
        <v>81.88</v>
      </c>
      <c r="R7" s="39">
        <v>2062</v>
      </c>
      <c r="S7" s="39">
        <v>195933</v>
      </c>
      <c r="T7" s="39">
        <v>51.39</v>
      </c>
      <c r="U7" s="39">
        <v>3812.67</v>
      </c>
      <c r="V7" s="39">
        <v>180333</v>
      </c>
      <c r="W7" s="39">
        <v>19.260000000000002</v>
      </c>
      <c r="X7" s="39">
        <v>9363.08</v>
      </c>
      <c r="Y7" s="39">
        <v>95.62</v>
      </c>
      <c r="Z7" s="39">
        <v>94.24</v>
      </c>
      <c r="AA7" s="39">
        <v>100.29</v>
      </c>
      <c r="AB7" s="39">
        <v>103.17</v>
      </c>
      <c r="AC7" s="39">
        <v>107.01</v>
      </c>
      <c r="AD7" s="39">
        <v>104.06</v>
      </c>
      <c r="AE7" s="39">
        <v>104.3</v>
      </c>
      <c r="AF7" s="39">
        <v>104.63</v>
      </c>
      <c r="AG7" s="39">
        <v>105.91</v>
      </c>
      <c r="AH7" s="39">
        <v>106.96</v>
      </c>
      <c r="AI7" s="39">
        <v>108.57</v>
      </c>
      <c r="AJ7" s="39">
        <v>5.86</v>
      </c>
      <c r="AK7" s="39">
        <v>12.21</v>
      </c>
      <c r="AL7" s="39">
        <v>0</v>
      </c>
      <c r="AM7" s="39">
        <v>0</v>
      </c>
      <c r="AN7" s="39">
        <v>0</v>
      </c>
      <c r="AO7" s="39">
        <v>4.34</v>
      </c>
      <c r="AP7" s="39">
        <v>4.88</v>
      </c>
      <c r="AQ7" s="39">
        <v>0.1</v>
      </c>
      <c r="AR7" s="39">
        <v>0</v>
      </c>
      <c r="AS7" s="39">
        <v>0</v>
      </c>
      <c r="AT7" s="39">
        <v>4.38</v>
      </c>
      <c r="AU7" s="39">
        <v>308.12</v>
      </c>
      <c r="AV7" s="39">
        <v>357.86</v>
      </c>
      <c r="AW7" s="39">
        <v>43.43</v>
      </c>
      <c r="AX7" s="39">
        <v>61.28</v>
      </c>
      <c r="AY7" s="39">
        <v>94.39</v>
      </c>
      <c r="AZ7" s="39">
        <v>238.87</v>
      </c>
      <c r="BA7" s="39">
        <v>271.23</v>
      </c>
      <c r="BB7" s="39">
        <v>72.66</v>
      </c>
      <c r="BC7" s="39">
        <v>66.900000000000006</v>
      </c>
      <c r="BD7" s="39">
        <v>72.739999999999995</v>
      </c>
      <c r="BE7" s="39">
        <v>59.95</v>
      </c>
      <c r="BF7" s="39">
        <v>443.41</v>
      </c>
      <c r="BG7" s="39">
        <v>428.03</v>
      </c>
      <c r="BH7" s="39">
        <v>404.98</v>
      </c>
      <c r="BI7" s="39">
        <v>380.98</v>
      </c>
      <c r="BJ7" s="39">
        <v>357.65</v>
      </c>
      <c r="BK7" s="39">
        <v>641.70000000000005</v>
      </c>
      <c r="BL7" s="39">
        <v>624.4</v>
      </c>
      <c r="BM7" s="39">
        <v>607.52</v>
      </c>
      <c r="BN7" s="39">
        <v>643.19000000000005</v>
      </c>
      <c r="BO7" s="39">
        <v>596.44000000000005</v>
      </c>
      <c r="BP7" s="39">
        <v>728.3</v>
      </c>
      <c r="BQ7" s="39">
        <v>95.12</v>
      </c>
      <c r="BR7" s="39">
        <v>93.06</v>
      </c>
      <c r="BS7" s="39">
        <v>99.79</v>
      </c>
      <c r="BT7" s="39">
        <v>104.86</v>
      </c>
      <c r="BU7" s="39">
        <v>109.83</v>
      </c>
      <c r="BV7" s="39">
        <v>91.73</v>
      </c>
      <c r="BW7" s="39">
        <v>92.33</v>
      </c>
      <c r="BX7" s="39">
        <v>96.91</v>
      </c>
      <c r="BY7" s="39">
        <v>101.54</v>
      </c>
      <c r="BZ7" s="39">
        <v>102.42</v>
      </c>
      <c r="CA7" s="39">
        <v>100.04</v>
      </c>
      <c r="CB7" s="39">
        <v>124.48</v>
      </c>
      <c r="CC7" s="39">
        <v>127.04</v>
      </c>
      <c r="CD7" s="39">
        <v>122.86</v>
      </c>
      <c r="CE7" s="39">
        <v>120.11</v>
      </c>
      <c r="CF7" s="39">
        <v>116.33</v>
      </c>
      <c r="CG7" s="39">
        <v>123.91</v>
      </c>
      <c r="CH7" s="39">
        <v>123.69</v>
      </c>
      <c r="CI7" s="39">
        <v>120.5</v>
      </c>
      <c r="CJ7" s="39">
        <v>116.15</v>
      </c>
      <c r="CK7" s="39">
        <v>116.2</v>
      </c>
      <c r="CL7" s="39">
        <v>137.82</v>
      </c>
      <c r="CM7" s="39" t="s">
        <v>113</v>
      </c>
      <c r="CN7" s="39" t="s">
        <v>113</v>
      </c>
      <c r="CO7" s="39" t="s">
        <v>113</v>
      </c>
      <c r="CP7" s="39" t="s">
        <v>113</v>
      </c>
      <c r="CQ7" s="39" t="s">
        <v>113</v>
      </c>
      <c r="CR7" s="39">
        <v>69.03</v>
      </c>
      <c r="CS7" s="39">
        <v>70.16</v>
      </c>
      <c r="CT7" s="39">
        <v>69.95</v>
      </c>
      <c r="CU7" s="39">
        <v>72.239999999999995</v>
      </c>
      <c r="CV7" s="39">
        <v>69.23</v>
      </c>
      <c r="CW7" s="39">
        <v>60.09</v>
      </c>
      <c r="CX7" s="39">
        <v>98.85</v>
      </c>
      <c r="CY7" s="39">
        <v>98.89</v>
      </c>
      <c r="CZ7" s="39">
        <v>99.1</v>
      </c>
      <c r="DA7" s="39">
        <v>99.08</v>
      </c>
      <c r="DB7" s="39">
        <v>99.17</v>
      </c>
      <c r="DC7" s="39">
        <v>96.87</v>
      </c>
      <c r="DD7" s="39">
        <v>96.82</v>
      </c>
      <c r="DE7" s="39">
        <v>96.69</v>
      </c>
      <c r="DF7" s="39">
        <v>96.84</v>
      </c>
      <c r="DG7" s="39">
        <v>96.84</v>
      </c>
      <c r="DH7" s="39">
        <v>94.9</v>
      </c>
      <c r="DI7" s="39">
        <v>8.68</v>
      </c>
      <c r="DJ7" s="39">
        <v>10.29</v>
      </c>
      <c r="DK7" s="39">
        <v>18.27</v>
      </c>
      <c r="DL7" s="39">
        <v>20.7</v>
      </c>
      <c r="DM7" s="39">
        <v>23.17</v>
      </c>
      <c r="DN7" s="39">
        <v>17.25</v>
      </c>
      <c r="DO7" s="39">
        <v>17.37</v>
      </c>
      <c r="DP7" s="39">
        <v>25.54</v>
      </c>
      <c r="DQ7" s="39">
        <v>22.87</v>
      </c>
      <c r="DR7" s="39">
        <v>28.42</v>
      </c>
      <c r="DS7" s="39">
        <v>37.36</v>
      </c>
      <c r="DT7" s="39">
        <v>0</v>
      </c>
      <c r="DU7" s="39">
        <v>0</v>
      </c>
      <c r="DV7" s="39">
        <v>0</v>
      </c>
      <c r="DW7" s="39">
        <v>0</v>
      </c>
      <c r="DX7" s="39">
        <v>0</v>
      </c>
      <c r="DY7" s="39">
        <v>1.32</v>
      </c>
      <c r="DZ7" s="39">
        <v>1.51</v>
      </c>
      <c r="EA7" s="39">
        <v>1.39</v>
      </c>
      <c r="EB7" s="39">
        <v>1.2</v>
      </c>
      <c r="EC7" s="39">
        <v>3.01</v>
      </c>
      <c r="ED7" s="39">
        <v>4.96</v>
      </c>
      <c r="EE7" s="39">
        <v>0.01</v>
      </c>
      <c r="EF7" s="39">
        <v>0.23</v>
      </c>
      <c r="EG7" s="39">
        <v>0.01</v>
      </c>
      <c r="EH7" s="39">
        <v>0.03</v>
      </c>
      <c r="EI7" s="39">
        <v>0.03</v>
      </c>
      <c r="EJ7" s="39">
        <v>0.1</v>
      </c>
      <c r="EK7" s="39">
        <v>0.08</v>
      </c>
      <c r="EL7" s="39">
        <v>0.1</v>
      </c>
      <c r="EM7" s="39">
        <v>0.11</v>
      </c>
      <c r="EN7" s="39">
        <v>0.13</v>
      </c>
      <c r="EO7" s="39">
        <v>0.27</v>
      </c>
    </row>
    <row r="8" spans="1:148" x14ac:dyDescent="0.15">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row>
    <row r="9" spans="1:148" x14ac:dyDescent="0.15">
      <c r="A9" s="41"/>
      <c r="B9" s="41" t="s">
        <v>114</v>
      </c>
      <c r="C9" s="41" t="s">
        <v>115</v>
      </c>
      <c r="D9" s="41" t="s">
        <v>116</v>
      </c>
      <c r="E9" s="41" t="s">
        <v>117</v>
      </c>
      <c r="F9" s="41" t="s">
        <v>118</v>
      </c>
      <c r="R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8" x14ac:dyDescent="0.15">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2018-02-01T02:52:49Z</cp:lastPrinted>
  <dcterms:created xsi:type="dcterms:W3CDTF">2017-12-25T01:50:37Z</dcterms:created>
  <dcterms:modified xsi:type="dcterms:W3CDTF">2018-02-20T07:43:16Z</dcterms:modified>
  <cp:category/>
</cp:coreProperties>
</file>