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L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<sst xmlns="http://schemas.openxmlformats.org/spreadsheetml/2006/main" count="245" uniqueCount="126">
  <si>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</si>
  <si>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</si>
  <si>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</si>
  <si>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</si>
  <si>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</si>
  <si>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</si>
  <si>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</si>
  <si>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</si>
  <si>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</si>
  <si>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</si>
  <si>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</si>
  <si>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</si>
  <si>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</si>
  <si>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</si>
  <si>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</si>
  <si>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</si>
  <si>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</si>
  <si>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</si>
  <si>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</si>
  <si>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</si>
  <si>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</si>
  <si>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</si>
  <si>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</si>
  <si>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</si>
  <si>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</si>
  <si>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</si>
  <si>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</si>
  <si>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</si>
  <si>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</si>
  <si>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</si>
  <si>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</si>
  <si>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</si>
  <si>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</si>
  <si>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</si>
  <si>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</si>
  <si>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</si>
  <si>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</si>
  <si>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</si>
  <si>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</si>
  <si>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</si>
  <si>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</si>
  <si>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</si>
  <si>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</si>
  <si>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</si>
  <si>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</si>
  <si>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</si>
  <si>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</si>
  <si>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</si>
  <si>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</si>
  <si>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</si>
  <si>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</si>
  <si>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</si>
  <si>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</si>
  <si>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</si>
  <si>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</si>
  <si>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</si>
  <si>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</si>
  <si>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</si>
  <si>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</si>
  <si>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</si>
  <si>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</si>
  <si>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</si>
  <si>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</si>
  <si>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</si>
  <si>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</si>
  <si>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</si>
  <si>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</si>
  <si>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</si>
  <si>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</si>
  <si>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</si>
  <si>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</si>
  <si>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</si>
  <si>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</si>
  <si>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</si>
  <si>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</si>
  <si>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</si>
  <si>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</si>
  <si>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</si>
  <si>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</si>
  <si>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</si>
  <si>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</si>
  <si>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</si>
  <si>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</si>
  <si>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</si>
  <si>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</si>
  <si>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</si>
  <si>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</si>
  <si>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</si>
  <si>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</si>
  <si>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</si>
  <si>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</si>
  <si>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</si>
  <si>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</si>
  <si>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</si>
  <si>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</si>
  <si>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</si>
  <si>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</si>
  <si>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</si>
  <si>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</si>
  <si>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</si>
  <si>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</si>
  <si>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</si>
  <si>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</si>
  <si>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</si>
  <si>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</si>
  <si>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</si>
  <si>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</si>
  <si>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</si>
  <si>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</si>
  <si>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</si>
  <si>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我孫子市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</si>
  <si>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</si>
  <si>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</si>
  <si>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</si>
  <si>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</si>
  <si>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</si>
  <si>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</si>
  <si>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</si>
  <si>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</si>
  <si>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</si>
  <si>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</si>
  <si>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</si>
  <si>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処理区域内は市街化調整区域であり、処理区域内人口密度が低く、使用料収入が限られるため、それ以外の収入による影響が大きく、資本費平準化債の発行、及び分流式下水道の要する経費としての一般会計からの繰入金により健全性を保っています。
　今後は使用料を見直し健全性を向上していくことが課題となります。</t>
    <rPh sb="1" eb="2">
      <t>トウ</t>
    </rPh>
    <rPh sb="2" eb="4">
      <t>ショリ</t>
    </rPh>
    <rPh sb="4" eb="6">
      <t>クイキ</t>
    </rPh>
    <rPh sb="6" eb="7">
      <t>ナイ</t>
    </rPh>
    <rPh sb="8" eb="11">
      <t>シガイカ</t>
    </rPh>
    <rPh sb="11" eb="13">
      <t>チョウセイ</t>
    </rPh>
    <rPh sb="13" eb="15">
      <t>クイキ</t>
    </rPh>
    <rPh sb="19" eb="21">
      <t>ショリ</t>
    </rPh>
    <rPh sb="21" eb="23">
      <t>クイキ</t>
    </rPh>
    <rPh sb="23" eb="24">
      <t>ナイ</t>
    </rPh>
    <rPh sb="24" eb="26">
      <t>ジンコウ</t>
    </rPh>
    <rPh sb="26" eb="28">
      <t>ミツド</t>
    </rPh>
    <rPh sb="29" eb="30">
      <t>ヒク</t>
    </rPh>
    <rPh sb="32" eb="35">
      <t>シヨウリョウ</t>
    </rPh>
    <rPh sb="35" eb="37">
      <t>シュウニュウ</t>
    </rPh>
    <rPh sb="38" eb="39">
      <t>カギ</t>
    </rPh>
    <rPh sb="47" eb="49">
      <t>イガイ</t>
    </rPh>
    <rPh sb="50" eb="52">
      <t>シュウニュウ</t>
    </rPh>
    <rPh sb="55" eb="57">
      <t>エイキョウ</t>
    </rPh>
    <rPh sb="58" eb="59">
      <t>オオ</t>
    </rPh>
    <rPh sb="62" eb="64">
      <t>シホン</t>
    </rPh>
    <rPh sb="64" eb="65">
      <t>ヒ</t>
    </rPh>
    <rPh sb="65" eb="68">
      <t>ヘイジュンカ</t>
    </rPh>
    <rPh sb="68" eb="69">
      <t>サイ</t>
    </rPh>
    <rPh sb="70" eb="72">
      <t>ハッコウ</t>
    </rPh>
    <rPh sb="73" eb="74">
      <t>オヨ</t>
    </rPh>
    <rPh sb="75" eb="77">
      <t>ブンリュウ</t>
    </rPh>
    <rPh sb="77" eb="78">
      <t>シキ</t>
    </rPh>
    <rPh sb="78" eb="81">
      <t>ゲスイドウ</t>
    </rPh>
    <rPh sb="82" eb="83">
      <t>ヨウ</t>
    </rPh>
    <rPh sb="85" eb="87">
      <t>ケイヒ</t>
    </rPh>
    <rPh sb="91" eb="93">
      <t>イッパン</t>
    </rPh>
    <rPh sb="93" eb="95">
      <t>カイケイ</t>
    </rPh>
    <rPh sb="98" eb="100">
      <t>クリイレ</t>
    </rPh>
    <rPh sb="100" eb="101">
      <t>キン</t>
    </rPh>
    <rPh sb="104" eb="107">
      <t>ケンゼンセイ</t>
    </rPh>
    <rPh sb="108" eb="109">
      <t>タモ</t>
    </rPh>
    <rPh sb="117" eb="119">
      <t>コンゴ</t>
    </rPh>
    <rPh sb="120" eb="123">
      <t>シヨウリョウ</t>
    </rPh>
    <rPh sb="124" eb="126">
      <t>ミナオ</t>
    </rPh>
    <rPh sb="127" eb="130">
      <t>ケンゼンセイ</t>
    </rPh>
    <rPh sb="131" eb="133">
      <t>コウジョウ</t>
    </rPh>
    <rPh sb="140" eb="142">
      <t>カダイ</t>
    </rPh>
    <phoneticPr fontId="4"/>
  </si>
  <si>
    <t xml:space="preserve"> 平成２８年度末時点で、供用開始から４６年となります。
　管渠の標準的な耐用年数とされる５０年を経過した管渠はなく、大規模修繕等が必要となる箇所はありません。
　しかし、今後、建設から５０年を経過した管渠が増加するため、平成３０年度から下水道ストックマネジメント計画の策定に取り組みます。</t>
    <phoneticPr fontId="4"/>
  </si>
  <si>
    <t>　特定環境保全公共下水道事業については、現在、建設事業は終了し、維持管理費と企業債の返済費用が主な費用となります。
　本来これらの費用は使用料で回収すべき経費ですが、市街化調整区域であり、処理区域内の人口増加もあまり見込めないため、厳しい状況となっています。
　経営の健全性を確保するためにも、使用料収入の見直しに取り組んでいく必要があります。</t>
    <rPh sb="153" eb="155">
      <t>ミナオ</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</si>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</sst>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70-4514-A847-34E0FB943856}"/>
            </c:ext>
          </c:extLst>
        </c:ser>
        <c:dLbls>
          <c:showLegendKey val="0"/>
          <c:showVal val="0"/>
          <c:showCatName val="0"/>
          <c:showSerName val="0"/>
          <c:showPercent val="0"/>
          <c:showBubbleSize val="0"/>
        </c:dLbls>
        <c:gapWidth val="150"/>
        <c:axId val="71754496"/>
        <c:axId val="717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1F70-4514-A847-34E0FB943856}"/>
            </c:ext>
          </c:extLst>
        </c:ser>
        <c:dLbls>
          <c:showLegendKey val="0"/>
          <c:showVal val="0"/>
          <c:showCatName val="0"/>
          <c:showSerName val="0"/>
          <c:showPercent val="0"/>
          <c:showBubbleSize val="0"/>
        </c:dLbls>
        <c:marker val="1"/>
        <c:smooth val="0"/>
        <c:axId val="71754496"/>
        <c:axId val="71756416"/>
      </c:lineChart>
      <c:dateAx>
        <c:axId val="71754496"/>
        <c:scaling>
          <c:orientation val="minMax"/>
        </c:scaling>
        <c:delete val="1"/>
        <c:axPos val="b"/>
        <c:numFmt formatCode="ge" sourceLinked="1"/>
        <c:majorTickMark val="none"/>
        <c:minorTickMark val="none"/>
        <c:tickLblPos val="none"/>
        <c:crossAx val="71756416"/>
        <c:crosses val="autoZero"/>
        <c:auto val="1"/>
        <c:lblOffset val="100"/>
        <c:baseTimeUnit val="years"/>
      </c:dateAx>
      <c:valAx>
        <c:axId val="717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57-4E23-BA51-587C8CB68467}"/>
            </c:ext>
          </c:extLst>
        </c:ser>
        <c:dLbls>
          <c:showLegendKey val="0"/>
          <c:showVal val="0"/>
          <c:showCatName val="0"/>
          <c:showSerName val="0"/>
          <c:showPercent val="0"/>
          <c:showBubbleSize val="0"/>
        </c:dLbls>
        <c:gapWidth val="150"/>
        <c:axId val="76289152"/>
        <c:axId val="762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5B57-4E23-BA51-587C8CB68467}"/>
            </c:ext>
          </c:extLst>
        </c:ser>
        <c:dLbls>
          <c:showLegendKey val="0"/>
          <c:showVal val="0"/>
          <c:showCatName val="0"/>
          <c:showSerName val="0"/>
          <c:showPercent val="0"/>
          <c:showBubbleSize val="0"/>
        </c:dLbls>
        <c:marker val="1"/>
        <c:smooth val="0"/>
        <c:axId val="76289152"/>
        <c:axId val="76291072"/>
      </c:lineChart>
      <c:dateAx>
        <c:axId val="76289152"/>
        <c:scaling>
          <c:orientation val="minMax"/>
        </c:scaling>
        <c:delete val="1"/>
        <c:axPos val="b"/>
        <c:numFmt formatCode="ge" sourceLinked="1"/>
        <c:majorTickMark val="none"/>
        <c:minorTickMark val="none"/>
        <c:tickLblPos val="none"/>
        <c:crossAx val="76291072"/>
        <c:crosses val="autoZero"/>
        <c:auto val="1"/>
        <c:lblOffset val="100"/>
        <c:baseTimeUnit val="years"/>
      </c:dateAx>
      <c:valAx>
        <c:axId val="762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79.92</c:v>
                </c:pt>
                <c:pt idx="1">
                  <c:v>80.81</c:v>
                </c:pt>
                <c:pt idx="2">
                  <c:v>81.760000000000005</c:v>
                </c:pt>
                <c:pt idx="3">
                  <c:v>85.74</c:v>
                </c:pt>
                <c:pt idx="4">
                  <c:v>86.11</c:v>
                </c:pt>
              </c:numCache>
            </c:numRef>
          </c:val>
          <c:extLst>
            <c:ext xmlns:c16="http://schemas.microsoft.com/office/drawing/2014/chart" uri="{C3380CC4-5D6E-409C-BE32-E72D297353CC}">
              <c16:uniqueId val="{00000000-DF39-44E1-B926-86F33CE35BC9}"/>
            </c:ext>
          </c:extLst>
        </c:ser>
        <c:dLbls>
          <c:showLegendKey val="0"/>
          <c:showVal val="0"/>
          <c:showCatName val="0"/>
          <c:showSerName val="0"/>
          <c:showPercent val="0"/>
          <c:showBubbleSize val="0"/>
        </c:dLbls>
        <c:gapWidth val="150"/>
        <c:axId val="76346112"/>
        <c:axId val="763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DF39-44E1-B926-86F33CE35BC9}"/>
            </c:ext>
          </c:extLst>
        </c:ser>
        <c:dLbls>
          <c:showLegendKey val="0"/>
          <c:showVal val="0"/>
          <c:showCatName val="0"/>
          <c:showSerName val="0"/>
          <c:showPercent val="0"/>
          <c:showBubbleSize val="0"/>
        </c:dLbls>
        <c:marker val="1"/>
        <c:smooth val="0"/>
        <c:axId val="76346112"/>
        <c:axId val="76348032"/>
      </c:lineChart>
      <c:dateAx>
        <c:axId val="76346112"/>
        <c:scaling>
          <c:orientation val="minMax"/>
        </c:scaling>
        <c:delete val="1"/>
        <c:axPos val="b"/>
        <c:numFmt formatCode="ge" sourceLinked="1"/>
        <c:majorTickMark val="none"/>
        <c:minorTickMark val="none"/>
        <c:tickLblPos val="none"/>
        <c:crossAx val="76348032"/>
        <c:crosses val="autoZero"/>
        <c:auto val="1"/>
        <c:lblOffset val="100"/>
        <c:baseTimeUnit val="years"/>
      </c:dateAx>
      <c:valAx>
        <c:axId val="763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69.98</c:v>
                </c:pt>
                <c:pt idx="1">
                  <c:v>32.39</c:v>
                </c:pt>
                <c:pt idx="2">
                  <c:v>64.069999999999993</c:v>
                </c:pt>
                <c:pt idx="3">
                  <c:v>60.13</c:v>
                </c:pt>
                <c:pt idx="4">
                  <c:v>60.71</c:v>
                </c:pt>
              </c:numCache>
            </c:numRef>
          </c:val>
          <c:extLst>
            <c:ext xmlns:c16="http://schemas.microsoft.com/office/drawing/2014/chart" uri="{C3380CC4-5D6E-409C-BE32-E72D297353CC}">
              <c16:uniqueId val="{00000000-6DC0-46B9-9FA6-66578C81253E}"/>
            </c:ext>
          </c:extLst>
        </c:ser>
        <c:dLbls>
          <c:showLegendKey val="0"/>
          <c:showVal val="0"/>
          <c:showCatName val="0"/>
          <c:showSerName val="0"/>
          <c:showPercent val="0"/>
          <c:showBubbleSize val="0"/>
        </c:dLbls>
        <c:gapWidth val="150"/>
        <c:axId val="72130944"/>
        <c:axId val="7213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C0-46B9-9FA6-66578C81253E}"/>
            </c:ext>
          </c:extLst>
        </c:ser>
        <c:dLbls>
          <c:showLegendKey val="0"/>
          <c:showVal val="0"/>
          <c:showCatName val="0"/>
          <c:showSerName val="0"/>
          <c:showPercent val="0"/>
          <c:showBubbleSize val="0"/>
        </c:dLbls>
        <c:marker val="1"/>
        <c:smooth val="0"/>
        <c:axId val="72130944"/>
        <c:axId val="72132864"/>
      </c:lineChart>
      <c:dateAx>
        <c:axId val="72130944"/>
        <c:scaling>
          <c:orientation val="minMax"/>
        </c:scaling>
        <c:delete val="1"/>
        <c:axPos val="b"/>
        <c:numFmt formatCode="ge" sourceLinked="1"/>
        <c:majorTickMark val="none"/>
        <c:minorTickMark val="none"/>
        <c:tickLblPos val="none"/>
        <c:crossAx val="72132864"/>
        <c:crosses val="autoZero"/>
        <c:auto val="1"/>
        <c:lblOffset val="100"/>
        <c:baseTimeUnit val="years"/>
      </c:dateAx>
      <c:valAx>
        <c:axId val="7213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BE-45E6-B1DB-6DE893665683}"/>
            </c:ext>
          </c:extLst>
        </c:ser>
        <c:dLbls>
          <c:showLegendKey val="0"/>
          <c:showVal val="0"/>
          <c:showCatName val="0"/>
          <c:showSerName val="0"/>
          <c:showPercent val="0"/>
          <c:showBubbleSize val="0"/>
        </c:dLbls>
        <c:gapWidth val="150"/>
        <c:axId val="76165120"/>
        <c:axId val="761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E-45E6-B1DB-6DE893665683}"/>
            </c:ext>
          </c:extLst>
        </c:ser>
        <c:dLbls>
          <c:showLegendKey val="0"/>
          <c:showVal val="0"/>
          <c:showCatName val="0"/>
          <c:showSerName val="0"/>
          <c:showPercent val="0"/>
          <c:showBubbleSize val="0"/>
        </c:dLbls>
        <c:marker val="1"/>
        <c:smooth val="0"/>
        <c:axId val="76165120"/>
        <c:axId val="76167040"/>
      </c:lineChart>
      <c:dateAx>
        <c:axId val="76165120"/>
        <c:scaling>
          <c:orientation val="minMax"/>
        </c:scaling>
        <c:delete val="1"/>
        <c:axPos val="b"/>
        <c:numFmt formatCode="ge" sourceLinked="1"/>
        <c:majorTickMark val="none"/>
        <c:minorTickMark val="none"/>
        <c:tickLblPos val="none"/>
        <c:crossAx val="76167040"/>
        <c:crosses val="autoZero"/>
        <c:auto val="1"/>
        <c:lblOffset val="100"/>
        <c:baseTimeUnit val="years"/>
      </c:dateAx>
      <c:valAx>
        <c:axId val="761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22-4F9D-9FB7-5B1E3D8EF7A2}"/>
            </c:ext>
          </c:extLst>
        </c:ser>
        <c:dLbls>
          <c:showLegendKey val="0"/>
          <c:showVal val="0"/>
          <c:showCatName val="0"/>
          <c:showSerName val="0"/>
          <c:showPercent val="0"/>
          <c:showBubbleSize val="0"/>
        </c:dLbls>
        <c:gapWidth val="150"/>
        <c:axId val="76193152"/>
        <c:axId val="76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22-4F9D-9FB7-5B1E3D8EF7A2}"/>
            </c:ext>
          </c:extLst>
        </c:ser>
        <c:dLbls>
          <c:showLegendKey val="0"/>
          <c:showVal val="0"/>
          <c:showCatName val="0"/>
          <c:showSerName val="0"/>
          <c:showPercent val="0"/>
          <c:showBubbleSize val="0"/>
        </c:dLbls>
        <c:marker val="1"/>
        <c:smooth val="0"/>
        <c:axId val="76193152"/>
        <c:axId val="76207616"/>
      </c:lineChart>
      <c:dateAx>
        <c:axId val="76193152"/>
        <c:scaling>
          <c:orientation val="minMax"/>
        </c:scaling>
        <c:delete val="1"/>
        <c:axPos val="b"/>
        <c:numFmt formatCode="ge" sourceLinked="1"/>
        <c:majorTickMark val="none"/>
        <c:minorTickMark val="none"/>
        <c:tickLblPos val="none"/>
        <c:crossAx val="76207616"/>
        <c:crosses val="autoZero"/>
        <c:auto val="1"/>
        <c:lblOffset val="100"/>
        <c:baseTimeUnit val="years"/>
      </c:dateAx>
      <c:valAx>
        <c:axId val="762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E1-4836-9BB5-720F77C040A6}"/>
            </c:ext>
          </c:extLst>
        </c:ser>
        <c:dLbls>
          <c:showLegendKey val="0"/>
          <c:showVal val="0"/>
          <c:showCatName val="0"/>
          <c:showSerName val="0"/>
          <c:showPercent val="0"/>
          <c:showBubbleSize val="0"/>
        </c:dLbls>
        <c:gapWidth val="150"/>
        <c:axId val="75984256"/>
        <c:axId val="759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E1-4836-9BB5-720F77C040A6}"/>
            </c:ext>
          </c:extLst>
        </c:ser>
        <c:dLbls>
          <c:showLegendKey val="0"/>
          <c:showVal val="0"/>
          <c:showCatName val="0"/>
          <c:showSerName val="0"/>
          <c:showPercent val="0"/>
          <c:showBubbleSize val="0"/>
        </c:dLbls>
        <c:marker val="1"/>
        <c:smooth val="0"/>
        <c:axId val="75984256"/>
        <c:axId val="75990528"/>
      </c:lineChart>
      <c:dateAx>
        <c:axId val="75984256"/>
        <c:scaling>
          <c:orientation val="minMax"/>
        </c:scaling>
        <c:delete val="1"/>
        <c:axPos val="b"/>
        <c:numFmt formatCode="ge" sourceLinked="1"/>
        <c:majorTickMark val="none"/>
        <c:minorTickMark val="none"/>
        <c:tickLblPos val="none"/>
        <c:crossAx val="75990528"/>
        <c:crosses val="autoZero"/>
        <c:auto val="1"/>
        <c:lblOffset val="100"/>
        <c:baseTimeUnit val="years"/>
      </c:dateAx>
      <c:valAx>
        <c:axId val="759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F4-4081-A79A-E4AE94F539E0}"/>
            </c:ext>
          </c:extLst>
        </c:ser>
        <c:dLbls>
          <c:showLegendKey val="0"/>
          <c:showVal val="0"/>
          <c:showCatName val="0"/>
          <c:showSerName val="0"/>
          <c:showPercent val="0"/>
          <c:showBubbleSize val="0"/>
        </c:dLbls>
        <c:gapWidth val="150"/>
        <c:axId val="76026624"/>
        <c:axId val="760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F4-4081-A79A-E4AE94F539E0}"/>
            </c:ext>
          </c:extLst>
        </c:ser>
        <c:dLbls>
          <c:showLegendKey val="0"/>
          <c:showVal val="0"/>
          <c:showCatName val="0"/>
          <c:showSerName val="0"/>
          <c:showPercent val="0"/>
          <c:showBubbleSize val="0"/>
        </c:dLbls>
        <c:marker val="1"/>
        <c:smooth val="0"/>
        <c:axId val="76026624"/>
        <c:axId val="76028544"/>
      </c:lineChart>
      <c:dateAx>
        <c:axId val="76026624"/>
        <c:scaling>
          <c:orientation val="minMax"/>
        </c:scaling>
        <c:delete val="1"/>
        <c:axPos val="b"/>
        <c:numFmt formatCode="ge" sourceLinked="1"/>
        <c:majorTickMark val="none"/>
        <c:minorTickMark val="none"/>
        <c:tickLblPos val="none"/>
        <c:crossAx val="76028544"/>
        <c:crosses val="autoZero"/>
        <c:auto val="1"/>
        <c:lblOffset val="100"/>
        <c:baseTimeUnit val="years"/>
      </c:dateAx>
      <c:valAx>
        <c:axId val="760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719.46</c:v>
                </c:pt>
                <c:pt idx="1">
                  <c:v>435.54</c:v>
                </c:pt>
                <c:pt idx="2">
                  <c:v>684.07</c:v>
                </c:pt>
                <c:pt idx="3">
                  <c:v>571.35</c:v>
                </c:pt>
                <c:pt idx="4">
                  <c:v>550.78</c:v>
                </c:pt>
              </c:numCache>
            </c:numRef>
          </c:val>
          <c:extLst>
            <c:ext xmlns:c16="http://schemas.microsoft.com/office/drawing/2014/chart" uri="{C3380CC4-5D6E-409C-BE32-E72D297353CC}">
              <c16:uniqueId val="{00000000-A696-4FCF-9FD3-CD3405120D66}"/>
            </c:ext>
          </c:extLst>
        </c:ser>
        <c:dLbls>
          <c:showLegendKey val="0"/>
          <c:showVal val="0"/>
          <c:showCatName val="0"/>
          <c:showSerName val="0"/>
          <c:showPercent val="0"/>
          <c:showBubbleSize val="0"/>
        </c:dLbls>
        <c:gapWidth val="150"/>
        <c:axId val="76071296"/>
        <c:axId val="760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A696-4FCF-9FD3-CD3405120D66}"/>
            </c:ext>
          </c:extLst>
        </c:ser>
        <c:dLbls>
          <c:showLegendKey val="0"/>
          <c:showVal val="0"/>
          <c:showCatName val="0"/>
          <c:showSerName val="0"/>
          <c:showPercent val="0"/>
          <c:showBubbleSize val="0"/>
        </c:dLbls>
        <c:marker val="1"/>
        <c:smooth val="0"/>
        <c:axId val="76071296"/>
        <c:axId val="76073216"/>
      </c:lineChart>
      <c:dateAx>
        <c:axId val="76071296"/>
        <c:scaling>
          <c:orientation val="minMax"/>
        </c:scaling>
        <c:delete val="1"/>
        <c:axPos val="b"/>
        <c:numFmt formatCode="ge" sourceLinked="1"/>
        <c:majorTickMark val="none"/>
        <c:minorTickMark val="none"/>
        <c:tickLblPos val="none"/>
        <c:crossAx val="76073216"/>
        <c:crosses val="autoZero"/>
        <c:auto val="1"/>
        <c:lblOffset val="100"/>
        <c:baseTimeUnit val="years"/>
      </c:dateAx>
      <c:valAx>
        <c:axId val="760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130.30000000000001</c:v>
                </c:pt>
                <c:pt idx="2">
                  <c:v>100</c:v>
                </c:pt>
                <c:pt idx="3">
                  <c:v>100</c:v>
                </c:pt>
                <c:pt idx="4">
                  <c:v>99.51</c:v>
                </c:pt>
              </c:numCache>
            </c:numRef>
          </c:val>
          <c:extLst>
            <c:ext xmlns:c16="http://schemas.microsoft.com/office/drawing/2014/chart" uri="{C3380CC4-5D6E-409C-BE32-E72D297353CC}">
              <c16:uniqueId val="{00000000-DF12-476C-80C7-79774B42B49F}"/>
            </c:ext>
          </c:extLst>
        </c:ser>
        <c:dLbls>
          <c:showLegendKey val="0"/>
          <c:showVal val="0"/>
          <c:showCatName val="0"/>
          <c:showSerName val="0"/>
          <c:showPercent val="0"/>
          <c:showBubbleSize val="0"/>
        </c:dLbls>
        <c:gapWidth val="150"/>
        <c:axId val="76085504"/>
        <c:axId val="762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DF12-476C-80C7-79774B42B49F}"/>
            </c:ext>
          </c:extLst>
        </c:ser>
        <c:dLbls>
          <c:showLegendKey val="0"/>
          <c:showVal val="0"/>
          <c:showCatName val="0"/>
          <c:showSerName val="0"/>
          <c:showPercent val="0"/>
          <c:showBubbleSize val="0"/>
        </c:dLbls>
        <c:marker val="1"/>
        <c:smooth val="0"/>
        <c:axId val="76085504"/>
        <c:axId val="76243328"/>
      </c:lineChart>
      <c:dateAx>
        <c:axId val="76085504"/>
        <c:scaling>
          <c:orientation val="minMax"/>
        </c:scaling>
        <c:delete val="1"/>
        <c:axPos val="b"/>
        <c:numFmt formatCode="ge" sourceLinked="1"/>
        <c:majorTickMark val="none"/>
        <c:minorTickMark val="none"/>
        <c:tickLblPos val="none"/>
        <c:crossAx val="76243328"/>
        <c:crosses val="autoZero"/>
        <c:auto val="1"/>
        <c:lblOffset val="100"/>
        <c:baseTimeUnit val="years"/>
      </c:dateAx>
      <c:valAx>
        <c:axId val="762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116.35</c:v>
                </c:pt>
                <c:pt idx="1">
                  <c:v>89.24</c:v>
                </c:pt>
                <c:pt idx="2">
                  <c:v>118.84</c:v>
                </c:pt>
                <c:pt idx="3">
                  <c:v>119.05</c:v>
                </c:pt>
                <c:pt idx="4">
                  <c:v>122.23</c:v>
                </c:pt>
              </c:numCache>
            </c:numRef>
          </c:val>
          <c:extLst>
            <c:ext xmlns:c16="http://schemas.microsoft.com/office/drawing/2014/chart" uri="{C3380CC4-5D6E-409C-BE32-E72D297353CC}">
              <c16:uniqueId val="{00000000-6852-4DAF-AD8A-DE3C77BC690F}"/>
            </c:ext>
          </c:extLst>
        </c:ser>
        <c:dLbls>
          <c:showLegendKey val="0"/>
          <c:showVal val="0"/>
          <c:showCatName val="0"/>
          <c:showSerName val="0"/>
          <c:showPercent val="0"/>
          <c:showBubbleSize val="0"/>
        </c:dLbls>
        <c:gapWidth val="150"/>
        <c:axId val="76269056"/>
        <c:axId val="762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6852-4DAF-AD8A-DE3C77BC690F}"/>
            </c:ext>
          </c:extLst>
        </c:ser>
        <c:dLbls>
          <c:showLegendKey val="0"/>
          <c:showVal val="0"/>
          <c:showCatName val="0"/>
          <c:showSerName val="0"/>
          <c:showPercent val="0"/>
          <c:showBubbleSize val="0"/>
        </c:dLbls>
        <c:marker val="1"/>
        <c:smooth val="0"/>
        <c:axId val="76269056"/>
        <c:axId val="76270976"/>
      </c:lineChart>
      <c:dateAx>
        <c:axId val="76269056"/>
        <c:scaling>
          <c:orientation val="minMax"/>
        </c:scaling>
        <c:delete val="1"/>
        <c:axPos val="b"/>
        <c:numFmt formatCode="ge" sourceLinked="1"/>
        <c:majorTickMark val="none"/>
        <c:minorTickMark val="none"/>
        <c:tickLblPos val="none"/>
        <c:crossAx val="76270976"/>
        <c:crosses val="autoZero"/>
        <c:auto val="1"/>
        <c:lblOffset val="100"/>
        <c:baseTimeUnit val="years"/>
      </c:dateAx>
      <c:valAx>
        <c:axId val="762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我孫子市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132619</v>
      </c>
      <c r="AM8" s="50"/>
      <c r="AN8" s="50"/>
      <c r="AO8" s="50"/>
      <c r="AP8" s="50"/>
      <c r="AQ8" s="50"/>
      <c r="AR8" s="50"/>
      <c r="AS8" s="50"/>
      <c r="AT8" s="45">
        <f>データ!T6</f>
        <v>43.15</v>
      </c>
      <c r="AU8" s="45"/>
      <c r="AV8" s="45"/>
      <c r="AW8" s="45"/>
      <c r="AX8" s="45"/>
      <c r="AY8" s="45"/>
      <c r="AZ8" s="45"/>
      <c r="BA8" s="45"/>
      <c r="BB8" s="45">
        <f>データ!U6</f>
        <v>3073.44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0.35</v>
      </c>
      <c r="Q10" s="45"/>
      <c r="R10" s="45"/>
      <c r="S10" s="45"/>
      <c r="T10" s="45"/>
      <c r="U10" s="45"/>
      <c r="V10" s="45"/>
      <c r="W10" s="45">
        <f>データ!Q6</f>
        <v>77.38</v>
      </c>
      <c r="X10" s="45"/>
      <c r="Y10" s="45"/>
      <c r="Z10" s="45"/>
      <c r="AA10" s="45"/>
      <c r="AB10" s="45"/>
      <c r="AC10" s="45"/>
      <c r="AD10" s="50">
        <f>データ!R6</f>
        <v>2138</v>
      </c>
      <c r="AE10" s="50"/>
      <c r="AF10" s="50"/>
      <c r="AG10" s="50"/>
      <c r="AH10" s="50"/>
      <c r="AI10" s="50"/>
      <c r="AJ10" s="50"/>
      <c r="AK10" s="2"/>
      <c r="AL10" s="50">
        <f>データ!V6</f>
        <v>468</v>
      </c>
      <c r="AM10" s="50"/>
      <c r="AN10" s="50"/>
      <c r="AO10" s="50"/>
      <c r="AP10" s="50"/>
      <c r="AQ10" s="50"/>
      <c r="AR10" s="50"/>
      <c r="AS10" s="50"/>
      <c r="AT10" s="45">
        <f>データ!W6</f>
        <v>0.14000000000000001</v>
      </c>
      <c r="AU10" s="45"/>
      <c r="AV10" s="45"/>
      <c r="AW10" s="45"/>
      <c r="AX10" s="45"/>
      <c r="AY10" s="45"/>
      <c r="AZ10" s="45"/>
      <c r="BA10" s="45"/>
      <c r="BB10" s="45">
        <f>データ!X6</f>
        <v>3342.86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122220</v>
      </c>
      <c r="D6" s="33">
        <f t="shared" si="3"/>
        <v>47</v>
      </c>
      <c r="E6" s="33">
        <f t="shared" si="3"/>
        <v>17</v>
      </c>
      <c r="F6" s="33">
        <f t="shared" si="3"/>
        <v>4</v>
      </c>
      <c r="G6" s="33">
        <f t="shared" si="3"/>
        <v>0</v>
      </c>
      <c r="H6" s="33" t="str">
        <f t="shared" si="3"/>
        <v>千葉県　我孫子市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0.35</v>
      </c>
      <c r="Q6" s="34">
        <f t="shared" si="3"/>
        <v>77.38</v>
      </c>
      <c r="R6" s="34">
        <f t="shared" si="3"/>
        <v>2138</v>
      </c>
      <c r="S6" s="34">
        <f t="shared" si="3"/>
        <v>132619</v>
      </c>
      <c r="T6" s="34">
        <f t="shared" si="3"/>
        <v>43.15</v>
      </c>
      <c r="U6" s="34">
        <f t="shared" si="3"/>
        <v>3073.44</v>
      </c>
      <c r="V6" s="34">
        <f t="shared" si="3"/>
        <v>468</v>
      </c>
      <c r="W6" s="34">
        <f t="shared" si="3"/>
        <v>0.14000000000000001</v>
      </c>
      <c r="X6" s="34">
        <f t="shared" si="3"/>
        <v>3342.86</v>
      </c>
      <c r="Y6" s="35">
        <f>IF(Y7="",NA(),Y7)</f>
        <v>69.98</v>
      </c>
      <c r="Z6" s="35">
        <f t="shared" ref="Z6:AH6" si="4">IF(Z7="",NA(),Z7)</f>
        <v>32.39</v>
      </c>
      <c r="AA6" s="35">
        <f t="shared" si="4"/>
        <v>64.069999999999993</v>
      </c>
      <c r="AB6" s="35">
        <f t="shared" si="4"/>
        <v>60.13</v>
      </c>
      <c r="AC6" s="35">
        <f t="shared" si="4"/>
        <v>60.71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719.46</v>
      </c>
      <c r="BG6" s="35">
        <f t="shared" ref="BG6:BO6" si="7">IF(BG7="",NA(),BG7)</f>
        <v>435.54</v>
      </c>
      <c r="BH6" s="35">
        <f t="shared" si="7"/>
        <v>684.07</v>
      </c>
      <c r="BI6" s="35">
        <f t="shared" si="7"/>
        <v>571.35</v>
      </c>
      <c r="BJ6" s="35">
        <f t="shared" si="7"/>
        <v>550.78</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100</v>
      </c>
      <c r="BR6" s="35">
        <f t="shared" ref="BR6:BZ6" si="8">IF(BR7="",NA(),BR7)</f>
        <v>130.30000000000001</v>
      </c>
      <c r="BS6" s="35">
        <f t="shared" si="8"/>
        <v>100</v>
      </c>
      <c r="BT6" s="35">
        <f t="shared" si="8"/>
        <v>100</v>
      </c>
      <c r="BU6" s="35">
        <f t="shared" si="8"/>
        <v>99.51</v>
      </c>
      <c r="BV6" s="35">
        <f t="shared" si="8"/>
        <v>62.83</v>
      </c>
      <c r="BW6" s="35">
        <f t="shared" si="8"/>
        <v>64.63</v>
      </c>
      <c r="BX6" s="35">
        <f t="shared" si="8"/>
        <v>66.56</v>
      </c>
      <c r="BY6" s="35">
        <f t="shared" si="8"/>
        <v>66.22</v>
      </c>
      <c r="BZ6" s="35">
        <f t="shared" si="8"/>
        <v>69.87</v>
      </c>
      <c r="CA6" s="34" t="str">
        <f>IF(CA7="","",IF(CA7="-","【-】","【"&amp;SUBSTITUTE(TEXT(CA7,"#,##0.00"),"-","△")&amp;"】"))</f>
        <v>【69.80】</v>
      </c>
      <c r="CB6" s="35">
        <f>IF(CB7="",NA(),CB7)</f>
        <v>116.35</v>
      </c>
      <c r="CC6" s="35">
        <f t="shared" ref="CC6:CK6" si="9">IF(CC7="",NA(),CC7)</f>
        <v>89.24</v>
      </c>
      <c r="CD6" s="35">
        <f t="shared" si="9"/>
        <v>118.84</v>
      </c>
      <c r="CE6" s="35">
        <f t="shared" si="9"/>
        <v>119.05</v>
      </c>
      <c r="CF6" s="35">
        <f t="shared" si="9"/>
        <v>122.23</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79.92</v>
      </c>
      <c r="CY6" s="35">
        <f t="shared" ref="CY6:DG6" si="11">IF(CY7="",NA(),CY7)</f>
        <v>80.81</v>
      </c>
      <c r="CZ6" s="35">
        <f t="shared" si="11"/>
        <v>81.760000000000005</v>
      </c>
      <c r="DA6" s="35">
        <f t="shared" si="11"/>
        <v>85.74</v>
      </c>
      <c r="DB6" s="35">
        <f t="shared" si="11"/>
        <v>86.11</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122220</v>
      </c>
      <c r="D7" s="37">
        <v>47</v>
      </c>
      <c r="E7" s="37">
        <v>17</v>
      </c>
      <c r="F7" s="37">
        <v>4</v>
      </c>
      <c r="G7" s="37">
        <v>0</v>
      </c>
      <c r="H7" s="37" t="s">
        <v>110</v>
      </c>
      <c r="I7" s="37" t="s">
        <v>111</v>
      </c>
      <c r="J7" s="37" t="s">
        <v>112</v>
      </c>
      <c r="K7" s="37" t="s">
        <v>113</v>
      </c>
      <c r="L7" s="37" t="s">
        <v>114</v>
      </c>
      <c r="M7" s="37"/>
      <c r="N7" s="38" t="s">
        <v>115</v>
      </c>
      <c r="O7" s="38" t="s">
        <v>116</v>
      </c>
      <c r="P7" s="38">
        <v>0.35</v>
      </c>
      <c r="Q7" s="38">
        <v>77.38</v>
      </c>
      <c r="R7" s="38">
        <v>2138</v>
      </c>
      <c r="S7" s="38">
        <v>132619</v>
      </c>
      <c r="T7" s="38">
        <v>43.15</v>
      </c>
      <c r="U7" s="38">
        <v>3073.44</v>
      </c>
      <c r="V7" s="38">
        <v>468</v>
      </c>
      <c r="W7" s="38">
        <v>0.14000000000000001</v>
      </c>
      <c r="X7" s="38">
        <v>3342.86</v>
      </c>
      <c r="Y7" s="38">
        <v>69.98</v>
      </c>
      <c r="Z7" s="38">
        <v>32.39</v>
      </c>
      <c r="AA7" s="38">
        <v>64.069999999999993</v>
      </c>
      <c r="AB7" s="38">
        <v>60.13</v>
      </c>
      <c r="AC7" s="38">
        <v>60.71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719.46</v>
      </c>
      <c r="BG7" s="38">
        <v>435.54</v>
      </c>
      <c r="BH7" s="38">
        <v>684.07</v>
      </c>
      <c r="BI7" s="38">
        <v>571.35</v>
      </c>
      <c r="BJ7" s="38">
        <v>550.78</v>
      </c>
      <c r="BK7" s="38">
        <v>1622.51</v>
      </c>
      <c r="BL7" s="38">
        <v>1569.13</v>
      </c>
      <c r="BM7" s="38">
        <v>1436</v>
      </c>
      <c r="BN7" s="38">
        <v>1434.89</v>
      </c>
      <c r="BO7" s="38">
        <v>1298.9100000000001</v>
      </c>
      <c r="BP7" s="38">
        <v>1348.09</v>
      </c>
      <c r="BQ7" s="38">
        <v>100</v>
      </c>
      <c r="BR7" s="38">
        <v>130.30000000000001</v>
      </c>
      <c r="BS7" s="38">
        <v>100</v>
      </c>
      <c r="BT7" s="38">
        <v>100</v>
      </c>
      <c r="BU7" s="38">
        <v>99.51</v>
      </c>
      <c r="BV7" s="38">
        <v>62.83</v>
      </c>
      <c r="BW7" s="38">
        <v>64.63</v>
      </c>
      <c r="BX7" s="38">
        <v>66.56</v>
      </c>
      <c r="BY7" s="38">
        <v>66.22</v>
      </c>
      <c r="BZ7" s="38">
        <v>69.87</v>
      </c>
      <c r="CA7" s="38">
        <v>69.8</v>
      </c>
      <c r="CB7" s="38">
        <v>116.35</v>
      </c>
      <c r="CC7" s="38">
        <v>89.24</v>
      </c>
      <c r="CD7" s="38">
        <v>118.84</v>
      </c>
      <c r="CE7" s="38">
        <v>119.05</v>
      </c>
      <c r="CF7" s="38">
        <v>122.23</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79.92</v>
      </c>
      <c r="CY7" s="38">
        <v>80.81</v>
      </c>
      <c r="CZ7" s="38">
        <v>81.760000000000005</v>
      </c>
      <c r="DA7" s="38">
        <v>85.74</v>
      </c>
      <c r="DB7" s="38">
        <v>86.11</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2018-02-08T07:03:10Z</cp:lastPrinted>
  <dcterms:created xsi:type="dcterms:W3CDTF">2017-12-25T02:18:14Z</dcterms:created>
  <dcterms:modified xsi:type="dcterms:W3CDTF">2018-02-08T07:04:03Z</dcterms:modified>
  <cp:category/>
</cp:coreProperties>
</file>