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480" yWindow="45" windowWidth="24240" windowHeight="1260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KC80" i="4" s="1"/>
  <c r="ES7" i="5"/>
  <c r="JJ80" i="4" s="1"/>
  <c r="ER7" i="5"/>
  <c r="EQ7" i="5"/>
  <c r="EP7" i="5"/>
  <c r="EO7" i="5"/>
  <c r="EN7" i="5"/>
  <c r="EL7" i="5"/>
  <c r="EK7" i="5"/>
  <c r="GT80" i="4" s="1"/>
  <c r="EJ7" i="5"/>
  <c r="GA80" i="4" s="1"/>
  <c r="EI7" i="5"/>
  <c r="EH7" i="5"/>
  <c r="EG7" i="5"/>
  <c r="HM79" i="4" s="1"/>
  <c r="EF7" i="5"/>
  <c r="GT79" i="4" s="1"/>
  <c r="EE7" i="5"/>
  <c r="ED7" i="5"/>
  <c r="EC7" i="5"/>
  <c r="EO79" i="4" s="1"/>
  <c r="EA7" i="5"/>
  <c r="DZ7" i="5"/>
  <c r="DY7" i="5"/>
  <c r="DX7" i="5"/>
  <c r="DW7" i="5"/>
  <c r="DV7" i="5"/>
  <c r="DU7" i="5"/>
  <c r="DT7" i="5"/>
  <c r="BG79" i="4" s="1"/>
  <c r="DS7" i="5"/>
  <c r="AN79" i="4" s="1"/>
  <c r="DR7" i="5"/>
  <c r="DP7" i="5"/>
  <c r="DO7" i="5"/>
  <c r="LY56" i="4" s="1"/>
  <c r="DN7" i="5"/>
  <c r="LJ56" i="4" s="1"/>
  <c r="DM7" i="5"/>
  <c r="DL7" i="5"/>
  <c r="DK7" i="5"/>
  <c r="MN55" i="4" s="1"/>
  <c r="DJ7" i="5"/>
  <c r="LY55" i="4" s="1"/>
  <c r="DI7" i="5"/>
  <c r="DH7" i="5"/>
  <c r="DG7" i="5"/>
  <c r="KF55" i="4" s="1"/>
  <c r="DE7" i="5"/>
  <c r="IZ56" i="4" s="1"/>
  <c r="DD7" i="5"/>
  <c r="DC7" i="5"/>
  <c r="DB7" i="5"/>
  <c r="HG56" i="4" s="1"/>
  <c r="DA7" i="5"/>
  <c r="CZ7" i="5"/>
  <c r="CY7" i="5"/>
  <c r="CX7" i="5"/>
  <c r="CW7" i="5"/>
  <c r="CV7" i="5"/>
  <c r="CT7" i="5"/>
  <c r="CS7" i="5"/>
  <c r="CR7" i="5"/>
  <c r="EH56" i="4" s="1"/>
  <c r="CQ7" i="5"/>
  <c r="CP7" i="5"/>
  <c r="CO7" i="5"/>
  <c r="FL55" i="4" s="1"/>
  <c r="CN7" i="5"/>
  <c r="EW55" i="4" s="1"/>
  <c r="CM7" i="5"/>
  <c r="CL7" i="5"/>
  <c r="CK7" i="5"/>
  <c r="DD55" i="4" s="1"/>
  <c r="CI7" i="5"/>
  <c r="BX56" i="4" s="1"/>
  <c r="CH7" i="5"/>
  <c r="CG7" i="5"/>
  <c r="CF7" i="5"/>
  <c r="AE56" i="4" s="1"/>
  <c r="CE7" i="5"/>
  <c r="P56" i="4" s="1"/>
  <c r="CD7" i="5"/>
  <c r="CC7" i="5"/>
  <c r="CB7" i="5"/>
  <c r="AT55" i="4" s="1"/>
  <c r="CA7" i="5"/>
  <c r="AE55" i="4" s="1"/>
  <c r="BZ7" i="5"/>
  <c r="BX7" i="5"/>
  <c r="BW7" i="5"/>
  <c r="LY34" i="4" s="1"/>
  <c r="BV7" i="5"/>
  <c r="LJ34" i="4" s="1"/>
  <c r="BU7" i="5"/>
  <c r="BT7" i="5"/>
  <c r="BS7" i="5"/>
  <c r="MN33" i="4" s="1"/>
  <c r="BR7" i="5"/>
  <c r="LY33" i="4" s="1"/>
  <c r="BQ7" i="5"/>
  <c r="BP7" i="5"/>
  <c r="BO7" i="5"/>
  <c r="KF33" i="4" s="1"/>
  <c r="BM7" i="5"/>
  <c r="IZ34" i="4" s="1"/>
  <c r="BL7" i="5"/>
  <c r="BK7" i="5"/>
  <c r="BJ7" i="5"/>
  <c r="HG34" i="4" s="1"/>
  <c r="BI7" i="5"/>
  <c r="BH7" i="5"/>
  <c r="BG7" i="5"/>
  <c r="BF7" i="5"/>
  <c r="BE7" i="5"/>
  <c r="BD7" i="5"/>
  <c r="BB7" i="5"/>
  <c r="BA7" i="5"/>
  <c r="AZ7" i="5"/>
  <c r="EH34" i="4" s="1"/>
  <c r="AY7" i="5"/>
  <c r="AX7" i="5"/>
  <c r="AW7" i="5"/>
  <c r="FL33" i="4" s="1"/>
  <c r="AV7" i="5"/>
  <c r="EW33" i="4" s="1"/>
  <c r="AU7" i="5"/>
  <c r="AT7" i="5"/>
  <c r="AS7" i="5"/>
  <c r="DD33" i="4" s="1"/>
  <c r="AQ7" i="5"/>
  <c r="BX34" i="4" s="1"/>
  <c r="AP7" i="5"/>
  <c r="AO7" i="5"/>
  <c r="AN7" i="5"/>
  <c r="AE34" i="4" s="1"/>
  <c r="AM7" i="5"/>
  <c r="P34" i="4" s="1"/>
  <c r="AL7" i="5"/>
  <c r="AK7" i="5"/>
  <c r="AJ7" i="5"/>
  <c r="AT33" i="4" s="1"/>
  <c r="AI7" i="5"/>
  <c r="AE33" i="4" s="1"/>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AC6" i="5"/>
  <c r="JW10" i="4" s="1"/>
  <c r="AB6" i="5"/>
  <c r="ID10" i="4" s="1"/>
  <c r="AA6" i="5"/>
  <c r="Z6" i="5"/>
  <c r="JW8" i="4" s="1"/>
  <c r="Y6" i="5"/>
  <c r="ID8" i="4" s="1"/>
  <c r="X6" i="5"/>
  <c r="EG12" i="4" s="1"/>
  <c r="W6" i="5"/>
  <c r="V6" i="5"/>
  <c r="U6" i="5"/>
  <c r="B12" i="4" s="1"/>
  <c r="T6" i="5"/>
  <c r="FZ10" i="4" s="1"/>
  <c r="S6" i="5"/>
  <c r="R6" i="5"/>
  <c r="CN10" i="4" s="1"/>
  <c r="Q6" i="5"/>
  <c r="P6" i="5"/>
  <c r="B10" i="4" s="1"/>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G90" i="4"/>
  <c r="C90" i="4"/>
  <c r="MH80" i="4"/>
  <c r="LO80" i="4"/>
  <c r="KV80" i="4"/>
  <c r="HM80" i="4"/>
  <c r="FH80" i="4"/>
  <c r="EO80" i="4"/>
  <c r="CS80" i="4"/>
  <c r="BZ80" i="4"/>
  <c r="BG80" i="4"/>
  <c r="AN80" i="4"/>
  <c r="U80" i="4"/>
  <c r="MH79" i="4"/>
  <c r="LO79" i="4"/>
  <c r="KV79" i="4"/>
  <c r="KC79" i="4"/>
  <c r="JJ79" i="4"/>
  <c r="GA79" i="4"/>
  <c r="FH79" i="4"/>
  <c r="CS79" i="4"/>
  <c r="BZ79" i="4"/>
  <c r="U79" i="4"/>
  <c r="MN56" i="4"/>
  <c r="KU56" i="4"/>
  <c r="KF56" i="4"/>
  <c r="IK56" i="4"/>
  <c r="HV56" i="4"/>
  <c r="GR56" i="4"/>
  <c r="FL56" i="4"/>
  <c r="EW56" i="4"/>
  <c r="DS56" i="4"/>
  <c r="DD56" i="4"/>
  <c r="BI56" i="4"/>
  <c r="AT56" i="4"/>
  <c r="LJ55" i="4"/>
  <c r="KU55" i="4"/>
  <c r="IZ55" i="4"/>
  <c r="IK55" i="4"/>
  <c r="HV55" i="4"/>
  <c r="HG55" i="4"/>
  <c r="GR55" i="4"/>
  <c r="EH55" i="4"/>
  <c r="DS55" i="4"/>
  <c r="BX55" i="4"/>
  <c r="BI55" i="4"/>
  <c r="P55" i="4"/>
  <c r="MN34" i="4"/>
  <c r="KU34" i="4"/>
  <c r="KF34" i="4"/>
  <c r="IK34" i="4"/>
  <c r="HV34" i="4"/>
  <c r="GR34" i="4"/>
  <c r="FL34" i="4"/>
  <c r="EW34" i="4"/>
  <c r="DS34" i="4"/>
  <c r="DD34" i="4"/>
  <c r="BI34" i="4"/>
  <c r="AT34" i="4"/>
  <c r="LJ33" i="4"/>
  <c r="KU33" i="4"/>
  <c r="IZ33" i="4"/>
  <c r="IK33" i="4"/>
  <c r="HV33" i="4"/>
  <c r="HG33" i="4"/>
  <c r="GR33" i="4"/>
  <c r="EH33" i="4"/>
  <c r="DS33" i="4"/>
  <c r="BX33" i="4"/>
  <c r="BI33" i="4"/>
  <c r="P33" i="4"/>
  <c r="ID12" i="4"/>
  <c r="CN12" i="4"/>
  <c r="AU12" i="4"/>
  <c r="LP10" i="4"/>
  <c r="EG10" i="4"/>
  <c r="AU10" i="4"/>
  <c r="LP8" i="4"/>
  <c r="EG8" i="4"/>
  <c r="CN8" i="4"/>
  <c r="B6" i="4"/>
  <c r="HM78" i="4" l="1"/>
  <c r="MN54" i="4"/>
  <c r="FL54" i="4"/>
  <c r="MN32" i="4"/>
  <c r="FL32" i="4"/>
  <c r="MH78" i="4"/>
  <c r="CS78" i="4"/>
  <c r="IZ54" i="4"/>
  <c r="BX54" i="4"/>
  <c r="BX32" i="4"/>
  <c r="IZ32" i="4"/>
  <c r="C11" i="5"/>
  <c r="E11" i="5"/>
  <c r="B11" i="5"/>
  <c r="D11" i="5"/>
  <c r="EO78" i="4" l="1"/>
  <c r="KF54" i="4"/>
  <c r="DD54" i="4"/>
  <c r="KF32" i="4"/>
  <c r="DD32" i="4"/>
  <c r="JJ78" i="4"/>
  <c r="P54" i="4"/>
  <c r="P32" i="4"/>
  <c r="U78" i="4"/>
  <c r="GR54" i="4"/>
  <c r="GR32" i="4"/>
  <c r="KC78" i="4"/>
  <c r="AN78" i="4"/>
  <c r="HG54" i="4"/>
  <c r="AE54" i="4"/>
  <c r="HG32" i="4"/>
  <c r="AE32" i="4"/>
  <c r="KU32" i="4"/>
  <c r="FH78" i="4"/>
  <c r="KU54" i="4"/>
  <c r="DS54" i="4"/>
  <c r="DS32" i="4"/>
  <c r="GA78" i="4"/>
  <c r="LJ54" i="4"/>
  <c r="EH54" i="4"/>
  <c r="LJ32" i="4"/>
  <c r="EH32" i="4"/>
  <c r="BG78" i="4"/>
  <c r="HV54" i="4"/>
  <c r="HV32" i="4"/>
  <c r="KV78" i="4"/>
  <c r="AT54" i="4"/>
  <c r="AT32" i="4"/>
  <c r="LO78" i="4"/>
  <c r="BZ78" i="4"/>
  <c r="IK54" i="4"/>
  <c r="BI54" i="4"/>
  <c r="IK32" i="4"/>
  <c r="BI32" i="4"/>
  <c r="GT78" i="4"/>
  <c r="LY54" i="4"/>
  <c r="EW54" i="4"/>
  <c r="LY32" i="4"/>
  <c r="EW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<sst xmlns="http://schemas.openxmlformats.org/spreadsheetml/2006/main" count="288" uniqueCount="148">
  <si>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</si>
  <si>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</si>
  <si>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</si>
  <si>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</si>
  <si>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</si>
  <si>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</si>
  <si>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</si>
  <si>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</si>
  <si>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</si>
  <si>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</si>
  <si>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</si>
  <si>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</si>
  <si>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</si>
  <si>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</si>
  <si>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</si>
  <si>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</si>
  <si>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</si>
  <si>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</si>
  <si>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</si>
  <si>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</si>
  <si>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</si>
  <si>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</si>
  <si>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</si>
  <si>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</si>
  <si>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</si>
  <si>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</si>
  <si>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</si>
  <si>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</si>
  <si>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</si>
  <si>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</si>
  <si>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</si>
  <si>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</si>
  <si>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</si>
  <si>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</si>
  <si>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</si>
  <si>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</si>
  <si>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</si>
  <si>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</si>
  <si>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</si>
  <si>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</si>
  <si>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</si>
  <si>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</si>
  <si>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</si>
  <si>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</si>
  <si>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</si>
  <si>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</si>
  <si>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</si>
  <si>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</si>
  <si>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</si>
  <si>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</si>
  <si>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</si>
  <si>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</si>
  <si>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</si>
  <si>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</si>
  <si>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</si>
  <si>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</si>
  <si>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</si>
  <si>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</si>
  <si>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</si>
  <si>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</si>
  <si>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</si>
  <si>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</si>
  <si>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</si>
  <si>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</si>
  <si>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</si>
  <si>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</si>
  <si>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</si>
  <si>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</si>
  <si>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</si>
  <si>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</si>
  <si>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</si>
  <si>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</si>
  <si>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</si>
  <si>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</si>
  <si>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</si>
  <si>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</si>
  <si>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</si>
  <si>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</si>
  <si>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</si>
  <si>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</si>
  <si>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</si>
  <si>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</si>
  <si>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</si>
  <si>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</si>
  <si>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</si>
  <si>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</si>
  <si>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</si>
  <si>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</si>
  <si>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</si>
  <si>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</si>
  <si>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</si>
  <si>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</si>
  <si>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</si>
  <si>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</si>
  <si>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</si>
  <si>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</si>
  <si>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</si>
  <si>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</si>
  <si>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</si>
  <si>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</si>
  <si>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</si>
  <si>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</si>
  <si>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</si>
  <si>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</si>
  <si>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</si>
  <si>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</si>
  <si>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</si>
  <si>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</si>
  <si>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</si>
  <si>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</si>
  <si>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</si>
  <si>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</si>
  <si>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</si>
  <si>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</si>
  <si>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</si>
  <si>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</si>
  <si>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</si>
  <si>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</si>
  <si>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</si>
  <si>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</si>
  <si>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</si>
  <si>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</si>
  <si>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</si>
  <si>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</si>
  <si>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鴨川市</t>
  </si>
  <si>
    <t>国保病院</t>
  </si>
  <si>
    <t>当然財務</t>
  </si>
  <si>
    <t>病院事業</t>
  </si>
  <si>
    <t>一般病院</t>
  </si>
  <si>
    <t>50床以上～100床未満</t>
  </si>
  <si>
    <t>直営</t>
  </si>
  <si>
    <t>-</t>
  </si>
  <si>
    <t>ド 訓</t>
  </si>
  <si>
    <t>救 輪</t>
  </si>
  <si>
    <t>第２種該当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</si>
  <si>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</si>
  <si>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</si>
  <si>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</si>
  <si>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</si>
  <si>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</si>
  <si>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</si>
  <si>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</si>
  <si>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</si>
  <si>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本院は、市の中心市街地から西方に約10キロメートル、国道410号と主要地方道鴨川保田線が交差する交通の要所に位置しています。10キロメートル圏内に医療機関はなく、隣接する君津市、南房総市、鋸南町の市域を含む中山間地域唯一の二次救急指定医療機関（千葉県救急告示病院）となっています。
　本院のある長狭地区は、中山間地域のため集落が山間地に点在しており、高齢化が進んでいるため、高齢者等の交通弱者に対する交通手段の確保が必要な地域となっています。
　また、鴨川市地域防災計画において、本院は災害時の応急救護活動における後方医療施設としての役割等を担っており、本院が内陸部に立地し、近隣市を含め約8㎞四方には医療機関が立地していない状況にあることから、救急医療を含め引き続き災害時医療における役割を担っていく必要がある。</t>
    <rPh sb="1" eb="3">
      <t>ホンイン</t>
    </rPh>
    <rPh sb="5" eb="6">
      <t>シ</t>
    </rPh>
    <rPh sb="7" eb="9">
      <t>チュウシン</t>
    </rPh>
    <rPh sb="9" eb="12">
      <t>シガイチ</t>
    </rPh>
    <rPh sb="14" eb="16">
      <t>セイホウ</t>
    </rPh>
    <rPh sb="17" eb="18">
      <t>ヤク</t>
    </rPh>
    <rPh sb="27" eb="29">
      <t>コクドウ</t>
    </rPh>
    <rPh sb="32" eb="33">
      <t>ゴウ</t>
    </rPh>
    <rPh sb="34" eb="36">
      <t>シュヨウ</t>
    </rPh>
    <rPh sb="36" eb="38">
      <t>チホウ</t>
    </rPh>
    <rPh sb="38" eb="39">
      <t>ミチ</t>
    </rPh>
    <rPh sb="39" eb="41">
      <t>カモガワ</t>
    </rPh>
    <rPh sb="41" eb="43">
      <t>ホタ</t>
    </rPh>
    <rPh sb="43" eb="44">
      <t>セン</t>
    </rPh>
    <rPh sb="45" eb="47">
      <t>コウサ</t>
    </rPh>
    <rPh sb="49" eb="51">
      <t>コウツウ</t>
    </rPh>
    <rPh sb="52" eb="54">
      <t>ヨウショ</t>
    </rPh>
    <rPh sb="55" eb="57">
      <t>イチ</t>
    </rPh>
    <rPh sb="71" eb="73">
      <t>ケンナイ</t>
    </rPh>
    <rPh sb="74" eb="76">
      <t>イリョウ</t>
    </rPh>
    <rPh sb="76" eb="78">
      <t>キカン</t>
    </rPh>
    <rPh sb="82" eb="84">
      <t>リンセツ</t>
    </rPh>
    <rPh sb="86" eb="88">
      <t>キミツ</t>
    </rPh>
    <rPh sb="88" eb="89">
      <t>シ</t>
    </rPh>
    <rPh sb="90" eb="94">
      <t>ミナミボウソウシ</t>
    </rPh>
    <rPh sb="95" eb="98">
      <t>キョナンマチ</t>
    </rPh>
    <rPh sb="99" eb="101">
      <t>シイキ</t>
    </rPh>
    <rPh sb="102" eb="103">
      <t>フク</t>
    </rPh>
    <rPh sb="104" eb="107">
      <t>チュウサンカン</t>
    </rPh>
    <rPh sb="107" eb="109">
      <t>チイキ</t>
    </rPh>
    <rPh sb="109" eb="111">
      <t>ユイイツ</t>
    </rPh>
    <rPh sb="112" eb="114">
      <t>ニジ</t>
    </rPh>
    <rPh sb="114" eb="116">
      <t>キュウキュウ</t>
    </rPh>
    <rPh sb="116" eb="118">
      <t>シテイ</t>
    </rPh>
    <rPh sb="118" eb="120">
      <t>イリョウ</t>
    </rPh>
    <rPh sb="120" eb="122">
      <t>キカン</t>
    </rPh>
    <rPh sb="123" eb="126">
      <t>チバケン</t>
    </rPh>
    <rPh sb="126" eb="128">
      <t>キュウキュウ</t>
    </rPh>
    <rPh sb="128" eb="130">
      <t>コクジ</t>
    </rPh>
    <rPh sb="130" eb="132">
      <t>ビョウイン</t>
    </rPh>
    <rPh sb="143" eb="145">
      <t>ホンイン</t>
    </rPh>
    <rPh sb="148" eb="150">
      <t>ナガサ</t>
    </rPh>
    <rPh sb="150" eb="152">
      <t>チク</t>
    </rPh>
    <rPh sb="154" eb="157">
      <t>チュウサンカン</t>
    </rPh>
    <rPh sb="157" eb="159">
      <t>チイキ</t>
    </rPh>
    <rPh sb="162" eb="164">
      <t>シュウラク</t>
    </rPh>
    <rPh sb="165" eb="167">
      <t>サンカン</t>
    </rPh>
    <rPh sb="167" eb="168">
      <t>チ</t>
    </rPh>
    <rPh sb="169" eb="171">
      <t>テンザイ</t>
    </rPh>
    <rPh sb="176" eb="179">
      <t>コウレイカ</t>
    </rPh>
    <rPh sb="180" eb="181">
      <t>スス</t>
    </rPh>
    <rPh sb="188" eb="191">
      <t>コウレイシャ</t>
    </rPh>
    <rPh sb="191" eb="192">
      <t>トウ</t>
    </rPh>
    <rPh sb="193" eb="195">
      <t>コウツウ</t>
    </rPh>
    <rPh sb="195" eb="197">
      <t>ジャクシャ</t>
    </rPh>
    <rPh sb="198" eb="199">
      <t>タイ</t>
    </rPh>
    <rPh sb="201" eb="203">
      <t>コウツウ</t>
    </rPh>
    <rPh sb="203" eb="205">
      <t>シュダン</t>
    </rPh>
    <rPh sb="206" eb="208">
      <t>カクホ</t>
    </rPh>
    <rPh sb="209" eb="211">
      <t>ヒツヨウ</t>
    </rPh>
    <rPh sb="212" eb="214">
      <t>チイキ</t>
    </rPh>
    <rPh sb="227" eb="230">
      <t>カモガワシ</t>
    </rPh>
    <rPh sb="230" eb="232">
      <t>チイキ</t>
    </rPh>
    <rPh sb="232" eb="234">
      <t>ボウサイ</t>
    </rPh>
    <rPh sb="234" eb="236">
      <t>ケイカク</t>
    </rPh>
    <rPh sb="241" eb="243">
      <t>ホンイン</t>
    </rPh>
    <rPh sb="244" eb="246">
      <t>サイガイ</t>
    </rPh>
    <rPh sb="246" eb="247">
      <t>ジ</t>
    </rPh>
    <rPh sb="248" eb="250">
      <t>オウキュウ</t>
    </rPh>
    <rPh sb="250" eb="252">
      <t>キュウゴ</t>
    </rPh>
    <rPh sb="252" eb="254">
      <t>カツドウ</t>
    </rPh>
    <rPh sb="258" eb="260">
      <t>コウホウ</t>
    </rPh>
    <rPh sb="260" eb="262">
      <t>イリョウ</t>
    </rPh>
    <rPh sb="262" eb="264">
      <t>シセツ</t>
    </rPh>
    <rPh sb="268" eb="270">
      <t>ヤクワリ</t>
    </rPh>
    <rPh sb="270" eb="271">
      <t>トウ</t>
    </rPh>
    <rPh sb="272" eb="273">
      <t>ニナ</t>
    </rPh>
    <rPh sb="278" eb="280">
      <t>ホンイン</t>
    </rPh>
    <rPh sb="281" eb="283">
      <t>ナイリク</t>
    </rPh>
    <rPh sb="283" eb="284">
      <t>ブ</t>
    </rPh>
    <rPh sb="285" eb="287">
      <t>リッチ</t>
    </rPh>
    <rPh sb="289" eb="291">
      <t>キンリン</t>
    </rPh>
    <rPh sb="291" eb="292">
      <t>シ</t>
    </rPh>
    <rPh sb="293" eb="294">
      <t>フク</t>
    </rPh>
    <rPh sb="295" eb="296">
      <t>ヤク</t>
    </rPh>
    <rPh sb="298" eb="300">
      <t>シホウ</t>
    </rPh>
    <rPh sb="302" eb="304">
      <t>イリョウ</t>
    </rPh>
    <rPh sb="304" eb="306">
      <t>キカン</t>
    </rPh>
    <rPh sb="307" eb="309">
      <t>リッチ</t>
    </rPh>
    <rPh sb="314" eb="316">
      <t>ジョウキョウ</t>
    </rPh>
    <rPh sb="324" eb="326">
      <t>キュウキュウ</t>
    </rPh>
    <rPh sb="326" eb="328">
      <t>イリョウ</t>
    </rPh>
    <rPh sb="329" eb="330">
      <t>フク</t>
    </rPh>
    <rPh sb="331" eb="332">
      <t>ヒ</t>
    </rPh>
    <rPh sb="333" eb="334">
      <t>ツヅ</t>
    </rPh>
    <rPh sb="335" eb="337">
      <t>サイガイ</t>
    </rPh>
    <rPh sb="337" eb="338">
      <t>ジ</t>
    </rPh>
    <rPh sb="338" eb="340">
      <t>イリョウ</t>
    </rPh>
    <rPh sb="344" eb="346">
      <t>ヤクワリ</t>
    </rPh>
    <rPh sb="347" eb="348">
      <t>ニナ</t>
    </rPh>
    <rPh sb="352" eb="354">
      <t>ヒツヨウ</t>
    </rPh>
    <phoneticPr fontId="5"/>
  </si>
  <si>
    <t>①有形固定資産減価償却率については、医療機器については、あ
 る程度の年数で更新を行っているが、建物などのハードの更新や
 改修を行ってきていないことから高い水準となっている。
②器械備品減価償却率については、ある程度の年数経過で更新を
 行っているものの、法定耐用年数（減価償却年数）を超えて使用
 しているものもあるため、比較的高い比率となっている。
③１床当たり有形固定資産については、減価償却率が高いことか
 ら残存価格が低く、平均値や類似団体より大きく下回っている。</t>
    <rPh sb="1" eb="3">
      <t>ユウケイ</t>
    </rPh>
    <rPh sb="3" eb="5">
      <t>コテイ</t>
    </rPh>
    <rPh sb="5" eb="7">
      <t>シサン</t>
    </rPh>
    <rPh sb="7" eb="9">
      <t>ゲンカ</t>
    </rPh>
    <rPh sb="9" eb="11">
      <t>ショウキャク</t>
    </rPh>
    <rPh sb="11" eb="12">
      <t>リツ</t>
    </rPh>
    <rPh sb="18" eb="20">
      <t>イリョウ</t>
    </rPh>
    <rPh sb="20" eb="22">
      <t>キキ</t>
    </rPh>
    <rPh sb="32" eb="34">
      <t>テイド</t>
    </rPh>
    <rPh sb="35" eb="37">
      <t>ネンスウ</t>
    </rPh>
    <rPh sb="38" eb="40">
      <t>コウシン</t>
    </rPh>
    <rPh sb="41" eb="42">
      <t>オコナ</t>
    </rPh>
    <rPh sb="48" eb="50">
      <t>タテモノ</t>
    </rPh>
    <rPh sb="57" eb="58">
      <t>コウ</t>
    </rPh>
    <rPh sb="58" eb="59">
      <t>シン</t>
    </rPh>
    <rPh sb="62" eb="64">
      <t>カイシュウ</t>
    </rPh>
    <rPh sb="65" eb="66">
      <t>オコナ</t>
    </rPh>
    <rPh sb="77" eb="78">
      <t>タカ</t>
    </rPh>
    <rPh sb="79" eb="81">
      <t>スイジュン</t>
    </rPh>
    <rPh sb="90" eb="92">
      <t>キカイ</t>
    </rPh>
    <rPh sb="92" eb="94">
      <t>ビヒン</t>
    </rPh>
    <rPh sb="94" eb="96">
      <t>ゲンカ</t>
    </rPh>
    <rPh sb="96" eb="98">
      <t>ショウキャク</t>
    </rPh>
    <rPh sb="98" eb="99">
      <t>リツ</t>
    </rPh>
    <rPh sb="107" eb="109">
      <t>テイド</t>
    </rPh>
    <rPh sb="110" eb="112">
      <t>ネンスウ</t>
    </rPh>
    <rPh sb="112" eb="114">
      <t>ケイカ</t>
    </rPh>
    <rPh sb="115" eb="117">
      <t>コウシン</t>
    </rPh>
    <rPh sb="120" eb="121">
      <t>オコナ</t>
    </rPh>
    <rPh sb="129" eb="131">
      <t>ホウテイ</t>
    </rPh>
    <rPh sb="131" eb="133">
      <t>タイヨウ</t>
    </rPh>
    <rPh sb="133" eb="135">
      <t>ネンスウ</t>
    </rPh>
    <rPh sb="136" eb="138">
      <t>ゲンカ</t>
    </rPh>
    <rPh sb="138" eb="140">
      <t>ショウキャク</t>
    </rPh>
    <rPh sb="140" eb="142">
      <t>ネンスウ</t>
    </rPh>
    <rPh sb="144" eb="145">
      <t>コ</t>
    </rPh>
    <rPh sb="147" eb="149">
      <t>シヨウ</t>
    </rPh>
    <rPh sb="163" eb="166">
      <t>ヒカクテキ</t>
    </rPh>
    <rPh sb="166" eb="167">
      <t>タカ</t>
    </rPh>
    <rPh sb="168" eb="170">
      <t>ヒリツ</t>
    </rPh>
    <rPh sb="180" eb="181">
      <t>ユカ</t>
    </rPh>
    <rPh sb="181" eb="182">
      <t>ア</t>
    </rPh>
    <rPh sb="184" eb="186">
      <t>ユウケイ</t>
    </rPh>
    <rPh sb="186" eb="188">
      <t>コテイ</t>
    </rPh>
    <rPh sb="188" eb="190">
      <t>シサン</t>
    </rPh>
    <rPh sb="196" eb="198">
      <t>ゲンカ</t>
    </rPh>
    <rPh sb="198" eb="200">
      <t>ショウキャク</t>
    </rPh>
    <rPh sb="200" eb="201">
      <t>リツ</t>
    </rPh>
    <rPh sb="202" eb="203">
      <t>タカ</t>
    </rPh>
    <rPh sb="210" eb="212">
      <t>ザンゾン</t>
    </rPh>
    <rPh sb="212" eb="214">
      <t>カカク</t>
    </rPh>
    <rPh sb="215" eb="216">
      <t>ヒク</t>
    </rPh>
    <rPh sb="218" eb="221">
      <t>ヘイキンチ</t>
    </rPh>
    <rPh sb="222" eb="224">
      <t>ルイジ</t>
    </rPh>
    <rPh sb="224" eb="226">
      <t>ダンタイ</t>
    </rPh>
    <rPh sb="228" eb="229">
      <t>オオ</t>
    </rPh>
    <rPh sb="231" eb="233">
      <t>シタマワ</t>
    </rPh>
    <phoneticPr fontId="5"/>
  </si>
  <si>
    <t>①建物の老朽化をはじめ、資産投資が低い状況である。
　収益面の減少、人件費をはじめとする費用面の増多に伴
 い、赤字経営が続いており、それに伴うキャッシュフロー
 の悪化などが投資に力が入れられない主な要因となってい
 る。このことから経営改善が急務となっている。</t>
    <rPh sb="1" eb="3">
      <t>タテモノ</t>
    </rPh>
    <rPh sb="4" eb="7">
      <t>ロウキュウカ</t>
    </rPh>
    <rPh sb="88" eb="90">
      <t>トウシ</t>
    </rPh>
    <rPh sb="91" eb="92">
      <t>チカラ</t>
    </rPh>
    <rPh sb="93" eb="94">
      <t>イ</t>
    </rPh>
    <phoneticPr fontId="5"/>
  </si>
  <si>
    <t>①経常収支比率については、H26年度は賞与引当金などがあり平均
 値以下であったが、以降は繰入の増額などの要因もあり、H28年
 度では平均値並みの水準となっている。
②医業収支比率については、特に材料費が低いこともあり、平均
 水準より高い傾向にあるが、人件費があがっているため徐々に下
 がっている傾向にある
③累積欠損比率は、H24年度まで累積欠損なしの黒字経営であった
 ことから他団体より低い水準となっている。
④病床利用率は、特に大きな要因は、医師数が少ないことによる
 マンパワー不足。その他、診療圏の人口減少、長期入院が多いこ
 とからの平均在院日数の管理なども要因となっている。
⑤入院患者１人１日当たり収益については、主な入院患者は内科
 患者であるが、検査や投薬などが必要な患者が少ないことから
 単価が上がらない傾向がある。
⑥外来患者１人１日当たり収益については、処方継続の患者が多
 いことから単価が上がらない傾向がある。
⑦職員給与費対医業収益比率については、平均値よりは低いもの
 の、収益の減少と人件費があがっていることから徐々に上昇して
 いる傾向にある。
⑧材料費対医業収益比率については、外科がないことなどから癌
 治療（抗がん剤など）がなく、透析等などもないことから比較的
 低い水準となっている。</t>
    <rPh sb="1" eb="3">
      <t>ケイジョウ</t>
    </rPh>
    <rPh sb="3" eb="5">
      <t>シュウシ</t>
    </rPh>
    <rPh sb="5" eb="7">
      <t>ヒリツ</t>
    </rPh>
    <rPh sb="16" eb="18">
      <t>ネンド</t>
    </rPh>
    <rPh sb="19" eb="21">
      <t>ショウヨ</t>
    </rPh>
    <rPh sb="21" eb="23">
      <t>ヒキアテ</t>
    </rPh>
    <rPh sb="23" eb="24">
      <t>キン</t>
    </rPh>
    <rPh sb="29" eb="31">
      <t>ヘイキン</t>
    </rPh>
    <rPh sb="33" eb="34">
      <t>アタイ</t>
    </rPh>
    <rPh sb="34" eb="36">
      <t>イカ</t>
    </rPh>
    <rPh sb="42" eb="44">
      <t>イコウ</t>
    </rPh>
    <rPh sb="45" eb="47">
      <t>クリイレ</t>
    </rPh>
    <rPh sb="48" eb="50">
      <t>ゾウガク</t>
    </rPh>
    <rPh sb="53" eb="55">
      <t>ヨウイン</t>
    </rPh>
    <rPh sb="68" eb="71">
      <t>ヘイキンチ</t>
    </rPh>
    <rPh sb="71" eb="72">
      <t>ナ</t>
    </rPh>
    <rPh sb="74" eb="76">
      <t>スイジュン</t>
    </rPh>
    <rPh sb="85" eb="87">
      <t>イギョウ</t>
    </rPh>
    <rPh sb="87" eb="89">
      <t>シュウシ</t>
    </rPh>
    <rPh sb="89" eb="91">
      <t>ヒリツ</t>
    </rPh>
    <rPh sb="97" eb="98">
      <t>トク</t>
    </rPh>
    <rPh sb="99" eb="102">
      <t>ザイリョウヒ</t>
    </rPh>
    <rPh sb="103" eb="104">
      <t>ヒク</t>
    </rPh>
    <rPh sb="111" eb="113">
      <t>ヘイキン</t>
    </rPh>
    <rPh sb="115" eb="117">
      <t>スイジュン</t>
    </rPh>
    <rPh sb="119" eb="120">
      <t>タカ</t>
    </rPh>
    <rPh sb="121" eb="123">
      <t>ケイコウ</t>
    </rPh>
    <rPh sb="128" eb="131">
      <t>ジンケンヒ</t>
    </rPh>
    <rPh sb="140" eb="142">
      <t>ジョジョ</t>
    </rPh>
    <rPh sb="143" eb="144">
      <t>サ</t>
    </rPh>
    <rPh sb="151" eb="153">
      <t>ケイコウ</t>
    </rPh>
    <rPh sb="158" eb="160">
      <t>ルイセキ</t>
    </rPh>
    <rPh sb="160" eb="162">
      <t>ケッソン</t>
    </rPh>
    <rPh sb="162" eb="164">
      <t>ヒリツ</t>
    </rPh>
    <rPh sb="169" eb="171">
      <t>ネンド</t>
    </rPh>
    <rPh sb="173" eb="175">
      <t>ルイセキ</t>
    </rPh>
    <rPh sb="175" eb="177">
      <t>ケッソン</t>
    </rPh>
    <rPh sb="180" eb="182">
      <t>クロジ</t>
    </rPh>
    <rPh sb="182" eb="184">
      <t>ケイエイ</t>
    </rPh>
    <rPh sb="194" eb="195">
      <t>タ</t>
    </rPh>
    <rPh sb="195" eb="197">
      <t>ダンタイ</t>
    </rPh>
    <rPh sb="199" eb="200">
      <t>ヒク</t>
    </rPh>
    <rPh sb="201" eb="203">
      <t>スイジュン</t>
    </rPh>
    <rPh sb="212" eb="217">
      <t>ビョウショウリヨウリツ</t>
    </rPh>
    <rPh sb="219" eb="220">
      <t>トク</t>
    </rPh>
    <rPh sb="221" eb="222">
      <t>オオ</t>
    </rPh>
    <rPh sb="224" eb="226">
      <t>ヨウイン</t>
    </rPh>
    <rPh sb="252" eb="253">
      <t>タ</t>
    </rPh>
    <rPh sb="256" eb="257">
      <t>ケン</t>
    </rPh>
    <rPh sb="258" eb="260">
      <t>ジンコウ</t>
    </rPh>
    <rPh sb="263" eb="265">
      <t>チョウキ</t>
    </rPh>
    <rPh sb="265" eb="267">
      <t>ニュウイン</t>
    </rPh>
    <rPh sb="268" eb="269">
      <t>オオ</t>
    </rPh>
    <rPh sb="277" eb="279">
      <t>ヘイキン</t>
    </rPh>
    <rPh sb="279" eb="281">
      <t>ザイイン</t>
    </rPh>
    <rPh sb="281" eb="283">
      <t>ニッスウ</t>
    </rPh>
    <rPh sb="289" eb="291">
      <t>ヨウイン</t>
    </rPh>
    <rPh sb="300" eb="302">
      <t>ニュウイン</t>
    </rPh>
    <rPh sb="302" eb="304">
      <t>カンジャ</t>
    </rPh>
    <rPh sb="305" eb="306">
      <t>ニン</t>
    </rPh>
    <rPh sb="307" eb="308">
      <t>ニチ</t>
    </rPh>
    <rPh sb="308" eb="309">
      <t>ア</t>
    </rPh>
    <rPh sb="311" eb="313">
      <t>シュウエキ</t>
    </rPh>
    <rPh sb="319" eb="320">
      <t>オモ</t>
    </rPh>
    <rPh sb="321" eb="323">
      <t>ニュウイン</t>
    </rPh>
    <rPh sb="323" eb="325">
      <t>カンジャ</t>
    </rPh>
    <rPh sb="326" eb="328">
      <t>ナイカ</t>
    </rPh>
    <rPh sb="330" eb="332">
      <t>カンジャ</t>
    </rPh>
    <rPh sb="337" eb="339">
      <t>ケンサ</t>
    </rPh>
    <rPh sb="340" eb="342">
      <t>トウヤク</t>
    </rPh>
    <rPh sb="345" eb="347">
      <t>ヒツヨウ</t>
    </rPh>
    <rPh sb="348" eb="350">
      <t>カンジャ</t>
    </rPh>
    <rPh sb="351" eb="352">
      <t>スク</t>
    </rPh>
    <rPh sb="360" eb="362">
      <t>タンカ</t>
    </rPh>
    <rPh sb="363" eb="364">
      <t>ア</t>
    </rPh>
    <rPh sb="368" eb="370">
      <t>ケイコウ</t>
    </rPh>
    <rPh sb="376" eb="378">
      <t>ガイライ</t>
    </rPh>
    <rPh sb="395" eb="397">
      <t>ショホウ</t>
    </rPh>
    <rPh sb="397" eb="399">
      <t>ケイゾク</t>
    </rPh>
    <rPh sb="400" eb="402">
      <t>カンジャ</t>
    </rPh>
    <rPh sb="403" eb="404">
      <t>オオ</t>
    </rPh>
    <rPh sb="411" eb="413">
      <t>タンカ</t>
    </rPh>
    <rPh sb="414" eb="415">
      <t>ア</t>
    </rPh>
    <rPh sb="419" eb="421">
      <t>ケイコウ</t>
    </rPh>
    <rPh sb="427" eb="429">
      <t>ショクイン</t>
    </rPh>
    <rPh sb="429" eb="431">
      <t>キュウヨ</t>
    </rPh>
    <rPh sb="431" eb="432">
      <t>ヒ</t>
    </rPh>
    <rPh sb="432" eb="433">
      <t>タイ</t>
    </rPh>
    <rPh sb="433" eb="435">
      <t>イギョウ</t>
    </rPh>
    <rPh sb="435" eb="437">
      <t>シュウエキ</t>
    </rPh>
    <rPh sb="437" eb="439">
      <t>ヒリツ</t>
    </rPh>
    <rPh sb="445" eb="448">
      <t>ヘイキンチ</t>
    </rPh>
    <rPh sb="451" eb="452">
      <t>ヒク</t>
    </rPh>
    <rPh sb="459" eb="461">
      <t>シュウエキ</t>
    </rPh>
    <rPh sb="462" eb="464">
      <t>ゲンショウ</t>
    </rPh>
    <rPh sb="465" eb="468">
      <t>ジンケンヒ</t>
    </rPh>
    <rPh sb="479" eb="481">
      <t>ジョジョ</t>
    </rPh>
    <rPh sb="482" eb="484">
      <t>ジョウショウ</t>
    </rPh>
    <rPh sb="490" eb="492">
      <t>ケイコウ</t>
    </rPh>
    <rPh sb="498" eb="500">
      <t>ザイリョウ</t>
    </rPh>
    <rPh sb="500" eb="501">
      <t>ヒ</t>
    </rPh>
    <rPh sb="501" eb="502">
      <t>タイ</t>
    </rPh>
    <rPh sb="502" eb="504">
      <t>イギョウ</t>
    </rPh>
    <rPh sb="504" eb="506">
      <t>シュウエキ</t>
    </rPh>
    <rPh sb="506" eb="508">
      <t>ヒリツ</t>
    </rPh>
    <rPh sb="514" eb="516">
      <t>ゲカ</t>
    </rPh>
    <rPh sb="525" eb="526">
      <t>ガン</t>
    </rPh>
    <rPh sb="528" eb="530">
      <t>チリョウ</t>
    </rPh>
    <rPh sb="531" eb="532">
      <t>コウ</t>
    </rPh>
    <rPh sb="534" eb="535">
      <t>ザイ</t>
    </rPh>
    <rPh sb="542" eb="544">
      <t>トウセキ</t>
    </rPh>
    <rPh sb="544" eb="545">
      <t>トウ</t>
    </rPh>
    <rPh sb="554" eb="557">
      <t>ヒカクテキ</t>
    </rPh>
    <rPh sb="559" eb="560">
      <t>ヒク</t>
    </rPh>
    <rPh sb="561" eb="563">
      <t>スイジュン</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</si>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</sst>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15" fillId="0" borderId="5" xfId="1" applyFont="1" applyBorder="1" applyAlignment="1" applyProtection="1">
      <alignment horizontal="left" vertical="top" wrapText="1"/>
      <protection locked="0"/>
    </xf>
    <xf numFmtId="0" fontId="15" fillId="0" borderId="6" xfId="1" applyFont="1" applyBorder="1" applyAlignment="1" applyProtection="1">
      <alignment horizontal="left" vertical="top" wrapText="1"/>
      <protection locked="0"/>
    </xf>
    <xf numFmtId="0" fontId="15" fillId="0" borderId="7" xfId="1" applyFont="1" applyBorder="1" applyAlignment="1" applyProtection="1">
      <alignment horizontal="left" vertical="top" wrapText="1"/>
      <protection locked="0"/>
    </xf>
    <xf numFmtId="0" fontId="15" fillId="0" borderId="8" xfId="1" applyFont="1" applyBorder="1" applyAlignment="1" applyProtection="1">
      <alignment horizontal="left" vertical="top" wrapText="1"/>
      <protection locked="0"/>
    </xf>
    <xf numFmtId="0" fontId="15" fillId="0" borderId="0"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10"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0" fontId="12" fillId="0" borderId="8" xfId="1" applyFont="1" applyBorder="1" applyAlignment="1" applyProtection="1">
      <alignment horizontal="left" vertical="top" wrapText="1"/>
      <protection locked="0"/>
    </xf>
    <xf numFmtId="0" fontId="12" fillId="0" borderId="0"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52"/>
          <c:w val="0.850036675676490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58.3</c:v>
                </c:pt>
                <c:pt idx="1">
                  <c:v>56.9</c:v>
                </c:pt>
                <c:pt idx="2">
                  <c:v>54.3</c:v>
                </c:pt>
                <c:pt idx="3">
                  <c:v>53.1</c:v>
                </c:pt>
                <c:pt idx="4">
                  <c:v>59.7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4588160"/>
        <c:axId val="5458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4588160"/>
        <c:axId val="54589696"/>
      </c:lineChart>
      <c:dateAx>
        <c:axId val="54588160"/>
        <c:scaling>
          <c:orientation val="minMax"/>
        </c:scaling>
        <c:delete val="1"/>
        <c:axPos val="b"/>
        <c:numFmt formatCode="ge" sourceLinked="1"/>
        <c:majorTickMark val="none"/>
        <c:minorTickMark val="none"/>
        <c:tickLblPos val="none"/>
        <c:crossAx val="54589696"/>
        <c:crosses val="autoZero"/>
        <c:auto val="1"/>
        <c:lblOffset val="100"/>
        <c:baseTimeUnit val="years"/>
      </c:dateAx>
      <c:valAx>
        <c:axId val="54589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58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52"/>
          <c:w val="0.8527304963945148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6076</c:v>
                </c:pt>
                <c:pt idx="1">
                  <c:v>6140</c:v>
                </c:pt>
                <c:pt idx="2">
                  <c:v>6341</c:v>
                </c:pt>
                <c:pt idx="3">
                  <c:v>6590</c:v>
                </c:pt>
                <c:pt idx="4">
                  <c:v>6827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1967872"/>
        <c:axId val="719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1967872"/>
        <c:axId val="71969408"/>
      </c:lineChart>
      <c:dateAx>
        <c:axId val="71967872"/>
        <c:scaling>
          <c:orientation val="minMax"/>
        </c:scaling>
        <c:delete val="1"/>
        <c:axPos val="b"/>
        <c:numFmt formatCode="ge" sourceLinked="1"/>
        <c:majorTickMark val="none"/>
        <c:minorTickMark val="none"/>
        <c:tickLblPos val="none"/>
        <c:crossAx val="71969408"/>
        <c:crosses val="autoZero"/>
        <c:auto val="1"/>
        <c:lblOffset val="100"/>
        <c:baseTimeUnit val="years"/>
      </c:dateAx>
      <c:valAx>
        <c:axId val="71969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96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7"/>
          <c:y val="0"/>
        </c:manualLayout>
      </c:layout>
      <c:overlay val="1"/>
    </c:title>
    <c:autoTitleDeleted val="0"/>
    <c:plotArea>
      <c:layout>
        <c:manualLayout>
          <c:layoutTarget val="inner"/>
          <c:xMode val="edge"/>
          <c:yMode val="edge"/>
          <c:x val="0.1185217788398775"/>
          <c:y val="0.15806945669028452"/>
          <c:w val="0.853016077748398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22815</c:v>
                </c:pt>
                <c:pt idx="1">
                  <c:v>21914</c:v>
                </c:pt>
                <c:pt idx="2">
                  <c:v>22531</c:v>
                </c:pt>
                <c:pt idx="3">
                  <c:v>23770</c:v>
                </c:pt>
                <c:pt idx="4">
                  <c:v>21562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1451776"/>
        <c:axId val="7145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1451776"/>
        <c:axId val="71453312"/>
      </c:lineChart>
      <c:dateAx>
        <c:axId val="71451776"/>
        <c:scaling>
          <c:orientation val="minMax"/>
        </c:scaling>
        <c:delete val="1"/>
        <c:axPos val="b"/>
        <c:numFmt formatCode="ge" sourceLinked="1"/>
        <c:majorTickMark val="none"/>
        <c:minorTickMark val="none"/>
        <c:tickLblPos val="none"/>
        <c:crossAx val="71453312"/>
        <c:crosses val="autoZero"/>
        <c:auto val="1"/>
        <c:lblOffset val="100"/>
        <c:baseTimeUnit val="years"/>
      </c:dateAx>
      <c:valAx>
        <c:axId val="71453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45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
          <c:y val="0.15806945669028452"/>
          <c:w val="0.852730602093263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3</c:v>
                </c:pt>
                <c:pt idx="3">
                  <c:v>10.7</c:v>
                </c:pt>
                <c:pt idx="4">
                  <c:v>12.2</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8584192"/>
        <c:axId val="685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8584192"/>
        <c:axId val="68585728"/>
      </c:lineChart>
      <c:dateAx>
        <c:axId val="68584192"/>
        <c:scaling>
          <c:orientation val="minMax"/>
        </c:scaling>
        <c:delete val="1"/>
        <c:axPos val="b"/>
        <c:numFmt formatCode="ge" sourceLinked="1"/>
        <c:majorTickMark val="none"/>
        <c:minorTickMark val="none"/>
        <c:tickLblPos val="none"/>
        <c:crossAx val="68585728"/>
        <c:crosses val="autoZero"/>
        <c:auto val="1"/>
        <c:lblOffset val="100"/>
        <c:baseTimeUnit val="years"/>
      </c:dateAx>
      <c:valAx>
        <c:axId val="68585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584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1"/>
          <c:y val="0"/>
        </c:manualLayout>
      </c:layout>
      <c:overlay val="1"/>
    </c:title>
    <c:autoTitleDeleted val="0"/>
    <c:plotArea>
      <c:layout>
        <c:manualLayout>
          <c:layoutTarget val="inner"/>
          <c:xMode val="edge"/>
          <c:yMode val="edge"/>
          <c:x val="0.12185100298400886"/>
          <c:y val="0.15806945669028452"/>
          <c:w val="0.8527304963945148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100.8</c:v>
                </c:pt>
                <c:pt idx="1">
                  <c:v>98</c:v>
                </c:pt>
                <c:pt idx="2">
                  <c:v>89.4</c:v>
                </c:pt>
                <c:pt idx="3">
                  <c:v>92.4</c:v>
                </c:pt>
                <c:pt idx="4">
                  <c:v>91.2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1053696"/>
        <c:axId val="7105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1053696"/>
        <c:axId val="71055232"/>
      </c:lineChart>
      <c:dateAx>
        <c:axId val="71053696"/>
        <c:scaling>
          <c:orientation val="minMax"/>
        </c:scaling>
        <c:delete val="1"/>
        <c:axPos val="b"/>
        <c:numFmt formatCode="ge" sourceLinked="1"/>
        <c:majorTickMark val="none"/>
        <c:minorTickMark val="none"/>
        <c:tickLblPos val="none"/>
        <c:crossAx val="71055232"/>
        <c:crosses val="autoZero"/>
        <c:auto val="1"/>
        <c:lblOffset val="100"/>
        <c:baseTimeUnit val="years"/>
      </c:dateAx>
      <c:valAx>
        <c:axId val="71055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05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14"/>
          <c:y val="0"/>
        </c:manualLayout>
      </c:layout>
      <c:overlay val="1"/>
    </c:title>
    <c:autoTitleDeleted val="0"/>
    <c:plotArea>
      <c:layout>
        <c:manualLayout>
          <c:layoutTarget val="inner"/>
          <c:xMode val="edge"/>
          <c:yMode val="edge"/>
          <c:x val="0.1185217788398775"/>
          <c:y val="0.15806945669028452"/>
          <c:w val="0.853016077748398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100.6</c:v>
                </c:pt>
                <c:pt idx="1">
                  <c:v>97.6</c:v>
                </c:pt>
                <c:pt idx="2">
                  <c:v>90.5</c:v>
                </c:pt>
                <c:pt idx="3">
                  <c:v>92.9</c:v>
                </c:pt>
                <c:pt idx="4">
                  <c:v>98.8</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1274880"/>
        <c:axId val="7127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1274880"/>
        <c:axId val="71276032"/>
      </c:lineChart>
      <c:dateAx>
        <c:axId val="71274880"/>
        <c:scaling>
          <c:orientation val="minMax"/>
        </c:scaling>
        <c:delete val="1"/>
        <c:axPos val="b"/>
        <c:numFmt formatCode="ge" sourceLinked="1"/>
        <c:majorTickMark val="none"/>
        <c:minorTickMark val="none"/>
        <c:tickLblPos val="none"/>
        <c:crossAx val="71276032"/>
        <c:crosses val="autoZero"/>
        <c:auto val="1"/>
        <c:lblOffset val="100"/>
        <c:baseTimeUnit val="years"/>
      </c:dateAx>
      <c:valAx>
        <c:axId val="71276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1274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24"/>
          <c:y val="0"/>
        </c:manualLayout>
      </c:layout>
      <c:overlay val="1"/>
      <c:spPr>
        <a:noFill/>
      </c:spPr>
    </c:title>
    <c:autoTitleDeleted val="0"/>
    <c:plotArea>
      <c:layout>
        <c:manualLayout>
          <c:layoutTarget val="inner"/>
          <c:xMode val="edge"/>
          <c:yMode val="edge"/>
          <c:x val="0.13571078794054786"/>
          <c:y val="0.15806945669028452"/>
          <c:w val="0.834350720574079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62.4</c:v>
                </c:pt>
                <c:pt idx="1">
                  <c:v>61.8</c:v>
                </c:pt>
                <c:pt idx="2">
                  <c:v>73.599999999999994</c:v>
                </c:pt>
                <c:pt idx="3">
                  <c:v>76.099999999999994</c:v>
                </c:pt>
                <c:pt idx="4">
                  <c:v>78.3</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71532544"/>
        <c:axId val="715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71532544"/>
        <c:axId val="71534080"/>
      </c:lineChart>
      <c:dateAx>
        <c:axId val="71532544"/>
        <c:scaling>
          <c:orientation val="minMax"/>
        </c:scaling>
        <c:delete val="1"/>
        <c:axPos val="b"/>
        <c:numFmt formatCode="ge" sourceLinked="1"/>
        <c:majorTickMark val="none"/>
        <c:minorTickMark val="none"/>
        <c:tickLblPos val="none"/>
        <c:crossAx val="71534080"/>
        <c:crosses val="autoZero"/>
        <c:auto val="1"/>
        <c:lblOffset val="100"/>
        <c:baseTimeUnit val="years"/>
      </c:dateAx>
      <c:valAx>
        <c:axId val="7153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53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55"/>
          <c:y val="0"/>
        </c:manualLayout>
      </c:layout>
      <c:overlay val="1"/>
      <c:spPr>
        <a:noFill/>
      </c:spPr>
    </c:title>
    <c:autoTitleDeleted val="0"/>
    <c:plotArea>
      <c:layout>
        <c:manualLayout>
          <c:layoutTarget val="inner"/>
          <c:xMode val="edge"/>
          <c:yMode val="edge"/>
          <c:x val="0.12905633802816904"/>
          <c:y val="0.15806945669028452"/>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70</c:v>
                </c:pt>
                <c:pt idx="1">
                  <c:v>64.7</c:v>
                </c:pt>
                <c:pt idx="2">
                  <c:v>76.3</c:v>
                </c:pt>
                <c:pt idx="3">
                  <c:v>78.8</c:v>
                </c:pt>
                <c:pt idx="4">
                  <c:v>80.900000000000006</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71646208"/>
        <c:axId val="7158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71646208"/>
        <c:axId val="71586560"/>
      </c:lineChart>
      <c:dateAx>
        <c:axId val="71646208"/>
        <c:scaling>
          <c:orientation val="minMax"/>
        </c:scaling>
        <c:delete val="1"/>
        <c:axPos val="b"/>
        <c:numFmt formatCode="ge" sourceLinked="1"/>
        <c:majorTickMark val="none"/>
        <c:minorTickMark val="none"/>
        <c:tickLblPos val="none"/>
        <c:crossAx val="71586560"/>
        <c:crosses val="autoZero"/>
        <c:auto val="1"/>
        <c:lblOffset val="100"/>
        <c:baseTimeUnit val="years"/>
      </c:dateAx>
      <c:valAx>
        <c:axId val="7158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64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56"/>
          <c:y val="0"/>
        </c:manualLayout>
      </c:layout>
      <c:overlay val="1"/>
      <c:spPr>
        <a:noFill/>
      </c:spPr>
    </c:title>
    <c:autoTitleDeleted val="0"/>
    <c:plotArea>
      <c:layout>
        <c:manualLayout>
          <c:layoutTarget val="inner"/>
          <c:xMode val="edge"/>
          <c:yMode val="edge"/>
          <c:x val="0.13135856807511731"/>
          <c:y val="0.15806945669028452"/>
          <c:w val="0.8345498826291082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15026914</c:v>
                </c:pt>
                <c:pt idx="1">
                  <c:v>15006129</c:v>
                </c:pt>
                <c:pt idx="2">
                  <c:v>15040386</c:v>
                </c:pt>
                <c:pt idx="3">
                  <c:v>15081757</c:v>
                </c:pt>
                <c:pt idx="4">
                  <c:v>15123329</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71744512"/>
        <c:axId val="7167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71744512"/>
        <c:axId val="71672192"/>
      </c:lineChart>
      <c:dateAx>
        <c:axId val="71744512"/>
        <c:scaling>
          <c:orientation val="minMax"/>
        </c:scaling>
        <c:delete val="1"/>
        <c:axPos val="b"/>
        <c:numFmt formatCode="ge" sourceLinked="1"/>
        <c:majorTickMark val="none"/>
        <c:minorTickMark val="none"/>
        <c:tickLblPos val="none"/>
        <c:crossAx val="71672192"/>
        <c:crosses val="autoZero"/>
        <c:auto val="1"/>
        <c:lblOffset val="100"/>
        <c:baseTimeUnit val="years"/>
      </c:dateAx>
      <c:valAx>
        <c:axId val="71672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74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1"/>
          <c:y val="0"/>
        </c:manualLayout>
      </c:layout>
      <c:overlay val="1"/>
    </c:title>
    <c:autoTitleDeleted val="0"/>
    <c:plotArea>
      <c:layout>
        <c:manualLayout>
          <c:layoutTarget val="inner"/>
          <c:xMode val="edge"/>
          <c:yMode val="edge"/>
          <c:x val="0.1258180596104457"/>
          <c:y val="0.15806945669028452"/>
          <c:w val="0.850036675676490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9.1</c:v>
                </c:pt>
                <c:pt idx="1">
                  <c:v>8.6999999999999993</c:v>
                </c:pt>
                <c:pt idx="2">
                  <c:v>9</c:v>
                </c:pt>
                <c:pt idx="3">
                  <c:v>8.4</c:v>
                </c:pt>
                <c:pt idx="4">
                  <c:v>7.7</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1854720"/>
        <c:axId val="7170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1854720"/>
        <c:axId val="71700864"/>
      </c:lineChart>
      <c:dateAx>
        <c:axId val="71854720"/>
        <c:scaling>
          <c:orientation val="minMax"/>
        </c:scaling>
        <c:delete val="1"/>
        <c:axPos val="b"/>
        <c:numFmt formatCode="ge" sourceLinked="1"/>
        <c:majorTickMark val="none"/>
        <c:minorTickMark val="none"/>
        <c:tickLblPos val="none"/>
        <c:crossAx val="71700864"/>
        <c:crosses val="autoZero"/>
        <c:auto val="1"/>
        <c:lblOffset val="100"/>
        <c:baseTimeUnit val="years"/>
      </c:dateAx>
      <c:valAx>
        <c:axId val="71700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5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
          <c:y val="0.15806945669028452"/>
          <c:w val="0.852730602093263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54.9</c:v>
                </c:pt>
                <c:pt idx="1">
                  <c:v>57.1</c:v>
                </c:pt>
                <c:pt idx="2">
                  <c:v>61.8</c:v>
                </c:pt>
                <c:pt idx="3">
                  <c:v>63.4</c:v>
                </c:pt>
                <c:pt idx="4">
                  <c:v>62.8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1759360"/>
        <c:axId val="717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1759360"/>
        <c:axId val="71760896"/>
      </c:lineChart>
      <c:dateAx>
        <c:axId val="71759360"/>
        <c:scaling>
          <c:orientation val="minMax"/>
        </c:scaling>
        <c:delete val="1"/>
        <c:axPos val="b"/>
        <c:numFmt formatCode="ge" sourceLinked="1"/>
        <c:majorTickMark val="none"/>
        <c:minorTickMark val="none"/>
        <c:tickLblPos val="none"/>
        <c:crossAx val="71760896"/>
        <c:crosses val="autoZero"/>
        <c:auto val="1"/>
        <c:lblOffset val="100"/>
        <c:baseTimeUnit val="years"/>
      </c:dateAx>
      <c:valAx>
        <c:axId val="71760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75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election activeCell="FZ8" sqref="FZ8:HR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千葉県鴨川市　国保病院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147</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52</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18</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70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33984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3468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18</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70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9.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100.6</v>
      </c>
      <c r="Q33" s="123"/>
      <c r="R33" s="123"/>
      <c r="S33" s="123"/>
      <c r="T33" s="123"/>
      <c r="U33" s="123"/>
      <c r="V33" s="123"/>
      <c r="W33" s="123"/>
      <c r="X33" s="123"/>
      <c r="Y33" s="123"/>
      <c r="Z33" s="123"/>
      <c r="AA33" s="123"/>
      <c r="AB33" s="123"/>
      <c r="AC33" s="123"/>
      <c r="AD33" s="124"/>
      <c r="AE33" s="122">
        <f>データ!AI7</f>
        <v>97.6</v>
      </c>
      <c r="AF33" s="123"/>
      <c r="AG33" s="123"/>
      <c r="AH33" s="123"/>
      <c r="AI33" s="123"/>
      <c r="AJ33" s="123"/>
      <c r="AK33" s="123"/>
      <c r="AL33" s="123"/>
      <c r="AM33" s="123"/>
      <c r="AN33" s="123"/>
      <c r="AO33" s="123"/>
      <c r="AP33" s="123"/>
      <c r="AQ33" s="123"/>
      <c r="AR33" s="123"/>
      <c r="AS33" s="124"/>
      <c r="AT33" s="122">
        <f>データ!AJ7</f>
        <v>90.5</v>
      </c>
      <c r="AU33" s="123"/>
      <c r="AV33" s="123"/>
      <c r="AW33" s="123"/>
      <c r="AX33" s="123"/>
      <c r="AY33" s="123"/>
      <c r="AZ33" s="123"/>
      <c r="BA33" s="123"/>
      <c r="BB33" s="123"/>
      <c r="BC33" s="123"/>
      <c r="BD33" s="123"/>
      <c r="BE33" s="123"/>
      <c r="BF33" s="123"/>
      <c r="BG33" s="123"/>
      <c r="BH33" s="124"/>
      <c r="BI33" s="122">
        <f>データ!AK7</f>
        <v>92.9</v>
      </c>
      <c r="BJ33" s="123"/>
      <c r="BK33" s="123"/>
      <c r="BL33" s="123"/>
      <c r="BM33" s="123"/>
      <c r="BN33" s="123"/>
      <c r="BO33" s="123"/>
      <c r="BP33" s="123"/>
      <c r="BQ33" s="123"/>
      <c r="BR33" s="123"/>
      <c r="BS33" s="123"/>
      <c r="BT33" s="123"/>
      <c r="BU33" s="123"/>
      <c r="BV33" s="123"/>
      <c r="BW33" s="124"/>
      <c r="BX33" s="122">
        <f>データ!AL7</f>
        <v>98.8</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100.8</v>
      </c>
      <c r="DE33" s="123"/>
      <c r="DF33" s="123"/>
      <c r="DG33" s="123"/>
      <c r="DH33" s="123"/>
      <c r="DI33" s="123"/>
      <c r="DJ33" s="123"/>
      <c r="DK33" s="123"/>
      <c r="DL33" s="123"/>
      <c r="DM33" s="123"/>
      <c r="DN33" s="123"/>
      <c r="DO33" s="123"/>
      <c r="DP33" s="123"/>
      <c r="DQ33" s="123"/>
      <c r="DR33" s="124"/>
      <c r="DS33" s="122">
        <f>データ!AT7</f>
        <v>98</v>
      </c>
      <c r="DT33" s="123"/>
      <c r="DU33" s="123"/>
      <c r="DV33" s="123"/>
      <c r="DW33" s="123"/>
      <c r="DX33" s="123"/>
      <c r="DY33" s="123"/>
      <c r="DZ33" s="123"/>
      <c r="EA33" s="123"/>
      <c r="EB33" s="123"/>
      <c r="EC33" s="123"/>
      <c r="ED33" s="123"/>
      <c r="EE33" s="123"/>
      <c r="EF33" s="123"/>
      <c r="EG33" s="124"/>
      <c r="EH33" s="122">
        <f>データ!AU7</f>
        <v>89.4</v>
      </c>
      <c r="EI33" s="123"/>
      <c r="EJ33" s="123"/>
      <c r="EK33" s="123"/>
      <c r="EL33" s="123"/>
      <c r="EM33" s="123"/>
      <c r="EN33" s="123"/>
      <c r="EO33" s="123"/>
      <c r="EP33" s="123"/>
      <c r="EQ33" s="123"/>
      <c r="ER33" s="123"/>
      <c r="ES33" s="123"/>
      <c r="ET33" s="123"/>
      <c r="EU33" s="123"/>
      <c r="EV33" s="124"/>
      <c r="EW33" s="122">
        <f>データ!AV7</f>
        <v>92.4</v>
      </c>
      <c r="EX33" s="123"/>
      <c r="EY33" s="123"/>
      <c r="EZ33" s="123"/>
      <c r="FA33" s="123"/>
      <c r="FB33" s="123"/>
      <c r="FC33" s="123"/>
      <c r="FD33" s="123"/>
      <c r="FE33" s="123"/>
      <c r="FF33" s="123"/>
      <c r="FG33" s="123"/>
      <c r="FH33" s="123"/>
      <c r="FI33" s="123"/>
      <c r="FJ33" s="123"/>
      <c r="FK33" s="124"/>
      <c r="FL33" s="122">
        <f>データ!AW7</f>
        <v>91.2</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t="str">
        <f>データ!BE7</f>
        <v>該当数値なし</v>
      </c>
      <c r="HH33" s="123"/>
      <c r="HI33" s="123"/>
      <c r="HJ33" s="123"/>
      <c r="HK33" s="123"/>
      <c r="HL33" s="123"/>
      <c r="HM33" s="123"/>
      <c r="HN33" s="123"/>
      <c r="HO33" s="123"/>
      <c r="HP33" s="123"/>
      <c r="HQ33" s="123"/>
      <c r="HR33" s="123"/>
      <c r="HS33" s="123"/>
      <c r="HT33" s="123"/>
      <c r="HU33" s="124"/>
      <c r="HV33" s="122">
        <f>データ!BF7</f>
        <v>3</v>
      </c>
      <c r="HW33" s="123"/>
      <c r="HX33" s="123"/>
      <c r="HY33" s="123"/>
      <c r="HZ33" s="123"/>
      <c r="IA33" s="123"/>
      <c r="IB33" s="123"/>
      <c r="IC33" s="123"/>
      <c r="ID33" s="123"/>
      <c r="IE33" s="123"/>
      <c r="IF33" s="123"/>
      <c r="IG33" s="123"/>
      <c r="IH33" s="123"/>
      <c r="II33" s="123"/>
      <c r="IJ33" s="124"/>
      <c r="IK33" s="122">
        <f>データ!BG7</f>
        <v>10.7</v>
      </c>
      <c r="IL33" s="123"/>
      <c r="IM33" s="123"/>
      <c r="IN33" s="123"/>
      <c r="IO33" s="123"/>
      <c r="IP33" s="123"/>
      <c r="IQ33" s="123"/>
      <c r="IR33" s="123"/>
      <c r="IS33" s="123"/>
      <c r="IT33" s="123"/>
      <c r="IU33" s="123"/>
      <c r="IV33" s="123"/>
      <c r="IW33" s="123"/>
      <c r="IX33" s="123"/>
      <c r="IY33" s="124"/>
      <c r="IZ33" s="122">
        <f>データ!BH7</f>
        <v>12.2</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58.3</v>
      </c>
      <c r="KG33" s="123"/>
      <c r="KH33" s="123"/>
      <c r="KI33" s="123"/>
      <c r="KJ33" s="123"/>
      <c r="KK33" s="123"/>
      <c r="KL33" s="123"/>
      <c r="KM33" s="123"/>
      <c r="KN33" s="123"/>
      <c r="KO33" s="123"/>
      <c r="KP33" s="123"/>
      <c r="KQ33" s="123"/>
      <c r="KR33" s="123"/>
      <c r="KS33" s="123"/>
      <c r="KT33" s="124"/>
      <c r="KU33" s="122">
        <f>データ!BP7</f>
        <v>56.9</v>
      </c>
      <c r="KV33" s="123"/>
      <c r="KW33" s="123"/>
      <c r="KX33" s="123"/>
      <c r="KY33" s="123"/>
      <c r="KZ33" s="123"/>
      <c r="LA33" s="123"/>
      <c r="LB33" s="123"/>
      <c r="LC33" s="123"/>
      <c r="LD33" s="123"/>
      <c r="LE33" s="123"/>
      <c r="LF33" s="123"/>
      <c r="LG33" s="123"/>
      <c r="LH33" s="123"/>
      <c r="LI33" s="124"/>
      <c r="LJ33" s="122">
        <f>データ!BQ7</f>
        <v>54.3</v>
      </c>
      <c r="LK33" s="123"/>
      <c r="LL33" s="123"/>
      <c r="LM33" s="123"/>
      <c r="LN33" s="123"/>
      <c r="LO33" s="123"/>
      <c r="LP33" s="123"/>
      <c r="LQ33" s="123"/>
      <c r="LR33" s="123"/>
      <c r="LS33" s="123"/>
      <c r="LT33" s="123"/>
      <c r="LU33" s="123"/>
      <c r="LV33" s="123"/>
      <c r="LW33" s="123"/>
      <c r="LX33" s="124"/>
      <c r="LY33" s="122">
        <f>データ!BR7</f>
        <v>53.1</v>
      </c>
      <c r="LZ33" s="123"/>
      <c r="MA33" s="123"/>
      <c r="MB33" s="123"/>
      <c r="MC33" s="123"/>
      <c r="MD33" s="123"/>
      <c r="ME33" s="123"/>
      <c r="MF33" s="123"/>
      <c r="MG33" s="123"/>
      <c r="MH33" s="123"/>
      <c r="MI33" s="123"/>
      <c r="MJ33" s="123"/>
      <c r="MK33" s="123"/>
      <c r="ML33" s="123"/>
      <c r="MM33" s="124"/>
      <c r="MN33" s="122">
        <f>データ!BS7</f>
        <v>59.7</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6.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22815</v>
      </c>
      <c r="Q55" s="127"/>
      <c r="R55" s="127"/>
      <c r="S55" s="127"/>
      <c r="T55" s="127"/>
      <c r="U55" s="127"/>
      <c r="V55" s="127"/>
      <c r="W55" s="127"/>
      <c r="X55" s="127"/>
      <c r="Y55" s="127"/>
      <c r="Z55" s="127"/>
      <c r="AA55" s="127"/>
      <c r="AB55" s="127"/>
      <c r="AC55" s="127"/>
      <c r="AD55" s="128"/>
      <c r="AE55" s="126">
        <f>データ!CA7</f>
        <v>21914</v>
      </c>
      <c r="AF55" s="127"/>
      <c r="AG55" s="127"/>
      <c r="AH55" s="127"/>
      <c r="AI55" s="127"/>
      <c r="AJ55" s="127"/>
      <c r="AK55" s="127"/>
      <c r="AL55" s="127"/>
      <c r="AM55" s="127"/>
      <c r="AN55" s="127"/>
      <c r="AO55" s="127"/>
      <c r="AP55" s="127"/>
      <c r="AQ55" s="127"/>
      <c r="AR55" s="127"/>
      <c r="AS55" s="128"/>
      <c r="AT55" s="126">
        <f>データ!CB7</f>
        <v>22531</v>
      </c>
      <c r="AU55" s="127"/>
      <c r="AV55" s="127"/>
      <c r="AW55" s="127"/>
      <c r="AX55" s="127"/>
      <c r="AY55" s="127"/>
      <c r="AZ55" s="127"/>
      <c r="BA55" s="127"/>
      <c r="BB55" s="127"/>
      <c r="BC55" s="127"/>
      <c r="BD55" s="127"/>
      <c r="BE55" s="127"/>
      <c r="BF55" s="127"/>
      <c r="BG55" s="127"/>
      <c r="BH55" s="128"/>
      <c r="BI55" s="126">
        <f>データ!CC7</f>
        <v>23770</v>
      </c>
      <c r="BJ55" s="127"/>
      <c r="BK55" s="127"/>
      <c r="BL55" s="127"/>
      <c r="BM55" s="127"/>
      <c r="BN55" s="127"/>
      <c r="BO55" s="127"/>
      <c r="BP55" s="127"/>
      <c r="BQ55" s="127"/>
      <c r="BR55" s="127"/>
      <c r="BS55" s="127"/>
      <c r="BT55" s="127"/>
      <c r="BU55" s="127"/>
      <c r="BV55" s="127"/>
      <c r="BW55" s="128"/>
      <c r="BX55" s="126">
        <f>データ!CD7</f>
        <v>21562</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6076</v>
      </c>
      <c r="DE55" s="127"/>
      <c r="DF55" s="127"/>
      <c r="DG55" s="127"/>
      <c r="DH55" s="127"/>
      <c r="DI55" s="127"/>
      <c r="DJ55" s="127"/>
      <c r="DK55" s="127"/>
      <c r="DL55" s="127"/>
      <c r="DM55" s="127"/>
      <c r="DN55" s="127"/>
      <c r="DO55" s="127"/>
      <c r="DP55" s="127"/>
      <c r="DQ55" s="127"/>
      <c r="DR55" s="128"/>
      <c r="DS55" s="126">
        <f>データ!CL7</f>
        <v>6140</v>
      </c>
      <c r="DT55" s="127"/>
      <c r="DU55" s="127"/>
      <c r="DV55" s="127"/>
      <c r="DW55" s="127"/>
      <c r="DX55" s="127"/>
      <c r="DY55" s="127"/>
      <c r="DZ55" s="127"/>
      <c r="EA55" s="127"/>
      <c r="EB55" s="127"/>
      <c r="EC55" s="127"/>
      <c r="ED55" s="127"/>
      <c r="EE55" s="127"/>
      <c r="EF55" s="127"/>
      <c r="EG55" s="128"/>
      <c r="EH55" s="126">
        <f>データ!CM7</f>
        <v>6341</v>
      </c>
      <c r="EI55" s="127"/>
      <c r="EJ55" s="127"/>
      <c r="EK55" s="127"/>
      <c r="EL55" s="127"/>
      <c r="EM55" s="127"/>
      <c r="EN55" s="127"/>
      <c r="EO55" s="127"/>
      <c r="EP55" s="127"/>
      <c r="EQ55" s="127"/>
      <c r="ER55" s="127"/>
      <c r="ES55" s="127"/>
      <c r="ET55" s="127"/>
      <c r="EU55" s="127"/>
      <c r="EV55" s="128"/>
      <c r="EW55" s="126">
        <f>データ!CN7</f>
        <v>6590</v>
      </c>
      <c r="EX55" s="127"/>
      <c r="EY55" s="127"/>
      <c r="EZ55" s="127"/>
      <c r="FA55" s="127"/>
      <c r="FB55" s="127"/>
      <c r="FC55" s="127"/>
      <c r="FD55" s="127"/>
      <c r="FE55" s="127"/>
      <c r="FF55" s="127"/>
      <c r="FG55" s="127"/>
      <c r="FH55" s="127"/>
      <c r="FI55" s="127"/>
      <c r="FJ55" s="127"/>
      <c r="FK55" s="128"/>
      <c r="FL55" s="126">
        <f>データ!CO7</f>
        <v>6827</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54.9</v>
      </c>
      <c r="GS55" s="123"/>
      <c r="GT55" s="123"/>
      <c r="GU55" s="123"/>
      <c r="GV55" s="123"/>
      <c r="GW55" s="123"/>
      <c r="GX55" s="123"/>
      <c r="GY55" s="123"/>
      <c r="GZ55" s="123"/>
      <c r="HA55" s="123"/>
      <c r="HB55" s="123"/>
      <c r="HC55" s="123"/>
      <c r="HD55" s="123"/>
      <c r="HE55" s="123"/>
      <c r="HF55" s="124"/>
      <c r="HG55" s="122">
        <f>データ!CW7</f>
        <v>57.1</v>
      </c>
      <c r="HH55" s="123"/>
      <c r="HI55" s="123"/>
      <c r="HJ55" s="123"/>
      <c r="HK55" s="123"/>
      <c r="HL55" s="123"/>
      <c r="HM55" s="123"/>
      <c r="HN55" s="123"/>
      <c r="HO55" s="123"/>
      <c r="HP55" s="123"/>
      <c r="HQ55" s="123"/>
      <c r="HR55" s="123"/>
      <c r="HS55" s="123"/>
      <c r="HT55" s="123"/>
      <c r="HU55" s="124"/>
      <c r="HV55" s="122">
        <f>データ!CX7</f>
        <v>61.8</v>
      </c>
      <c r="HW55" s="123"/>
      <c r="HX55" s="123"/>
      <c r="HY55" s="123"/>
      <c r="HZ55" s="123"/>
      <c r="IA55" s="123"/>
      <c r="IB55" s="123"/>
      <c r="IC55" s="123"/>
      <c r="ID55" s="123"/>
      <c r="IE55" s="123"/>
      <c r="IF55" s="123"/>
      <c r="IG55" s="123"/>
      <c r="IH55" s="123"/>
      <c r="II55" s="123"/>
      <c r="IJ55" s="124"/>
      <c r="IK55" s="122">
        <f>データ!CY7</f>
        <v>63.4</v>
      </c>
      <c r="IL55" s="123"/>
      <c r="IM55" s="123"/>
      <c r="IN55" s="123"/>
      <c r="IO55" s="123"/>
      <c r="IP55" s="123"/>
      <c r="IQ55" s="123"/>
      <c r="IR55" s="123"/>
      <c r="IS55" s="123"/>
      <c r="IT55" s="123"/>
      <c r="IU55" s="123"/>
      <c r="IV55" s="123"/>
      <c r="IW55" s="123"/>
      <c r="IX55" s="123"/>
      <c r="IY55" s="124"/>
      <c r="IZ55" s="122">
        <f>データ!CZ7</f>
        <v>62.8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9.1</v>
      </c>
      <c r="KG55" s="123"/>
      <c r="KH55" s="123"/>
      <c r="KI55" s="123"/>
      <c r="KJ55" s="123"/>
      <c r="KK55" s="123"/>
      <c r="KL55" s="123"/>
      <c r="KM55" s="123"/>
      <c r="KN55" s="123"/>
      <c r="KO55" s="123"/>
      <c r="KP55" s="123"/>
      <c r="KQ55" s="123"/>
      <c r="KR55" s="123"/>
      <c r="KS55" s="123"/>
      <c r="KT55" s="124"/>
      <c r="KU55" s="122">
        <f>データ!DH7</f>
        <v>8.6999999999999993</v>
      </c>
      <c r="KV55" s="123"/>
      <c r="KW55" s="123"/>
      <c r="KX55" s="123"/>
      <c r="KY55" s="123"/>
      <c r="KZ55" s="123"/>
      <c r="LA55" s="123"/>
      <c r="LB55" s="123"/>
      <c r="LC55" s="123"/>
      <c r="LD55" s="123"/>
      <c r="LE55" s="123"/>
      <c r="LF55" s="123"/>
      <c r="LG55" s="123"/>
      <c r="LH55" s="123"/>
      <c r="LI55" s="124"/>
      <c r="LJ55" s="122">
        <f>データ!DI7</f>
        <v>9</v>
      </c>
      <c r="LK55" s="123"/>
      <c r="LL55" s="123"/>
      <c r="LM55" s="123"/>
      <c r="LN55" s="123"/>
      <c r="LO55" s="123"/>
      <c r="LP55" s="123"/>
      <c r="LQ55" s="123"/>
      <c r="LR55" s="123"/>
      <c r="LS55" s="123"/>
      <c r="LT55" s="123"/>
      <c r="LU55" s="123"/>
      <c r="LV55" s="123"/>
      <c r="LW55" s="123"/>
      <c r="LX55" s="124"/>
      <c r="LY55" s="122">
        <f>データ!DJ7</f>
        <v>8.4</v>
      </c>
      <c r="LZ55" s="123"/>
      <c r="MA55" s="123"/>
      <c r="MB55" s="123"/>
      <c r="MC55" s="123"/>
      <c r="MD55" s="123"/>
      <c r="ME55" s="123"/>
      <c r="MF55" s="123"/>
      <c r="MG55" s="123"/>
      <c r="MH55" s="123"/>
      <c r="MI55" s="123"/>
      <c r="MJ55" s="123"/>
      <c r="MK55" s="123"/>
      <c r="ML55" s="123"/>
      <c r="MM55" s="124"/>
      <c r="MN55" s="122">
        <f>データ!DK7</f>
        <v>7.7</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23061</v>
      </c>
      <c r="Q56" s="127"/>
      <c r="R56" s="127"/>
      <c r="S56" s="127"/>
      <c r="T56" s="127"/>
      <c r="U56" s="127"/>
      <c r="V56" s="127"/>
      <c r="W56" s="127"/>
      <c r="X56" s="127"/>
      <c r="Y56" s="127"/>
      <c r="Z56" s="127"/>
      <c r="AA56" s="127"/>
      <c r="AB56" s="127"/>
      <c r="AC56" s="127"/>
      <c r="AD56" s="128"/>
      <c r="AE56" s="126">
        <f>データ!CF7</f>
        <v>23475</v>
      </c>
      <c r="AF56" s="127"/>
      <c r="AG56" s="127"/>
      <c r="AH56" s="127"/>
      <c r="AI56" s="127"/>
      <c r="AJ56" s="127"/>
      <c r="AK56" s="127"/>
      <c r="AL56" s="127"/>
      <c r="AM56" s="127"/>
      <c r="AN56" s="127"/>
      <c r="AO56" s="127"/>
      <c r="AP56" s="127"/>
      <c r="AQ56" s="127"/>
      <c r="AR56" s="127"/>
      <c r="AS56" s="128"/>
      <c r="AT56" s="126">
        <f>データ!CG7</f>
        <v>23857</v>
      </c>
      <c r="AU56" s="127"/>
      <c r="AV56" s="127"/>
      <c r="AW56" s="127"/>
      <c r="AX56" s="127"/>
      <c r="AY56" s="127"/>
      <c r="AZ56" s="127"/>
      <c r="BA56" s="127"/>
      <c r="BB56" s="127"/>
      <c r="BC56" s="127"/>
      <c r="BD56" s="127"/>
      <c r="BE56" s="127"/>
      <c r="BF56" s="127"/>
      <c r="BG56" s="127"/>
      <c r="BH56" s="128"/>
      <c r="BI56" s="126">
        <f>データ!CH7</f>
        <v>24371</v>
      </c>
      <c r="BJ56" s="127"/>
      <c r="BK56" s="127"/>
      <c r="BL56" s="127"/>
      <c r="BM56" s="127"/>
      <c r="BN56" s="127"/>
      <c r="BO56" s="127"/>
      <c r="BP56" s="127"/>
      <c r="BQ56" s="127"/>
      <c r="BR56" s="127"/>
      <c r="BS56" s="127"/>
      <c r="BT56" s="127"/>
      <c r="BU56" s="127"/>
      <c r="BV56" s="127"/>
      <c r="BW56" s="128"/>
      <c r="BX56" s="126">
        <f>データ!CI7</f>
        <v>24882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8338</v>
      </c>
      <c r="DE56" s="127"/>
      <c r="DF56" s="127"/>
      <c r="DG56" s="127"/>
      <c r="DH56" s="127"/>
      <c r="DI56" s="127"/>
      <c r="DJ56" s="127"/>
      <c r="DK56" s="127"/>
      <c r="DL56" s="127"/>
      <c r="DM56" s="127"/>
      <c r="DN56" s="127"/>
      <c r="DO56" s="127"/>
      <c r="DP56" s="127"/>
      <c r="DQ56" s="127"/>
      <c r="DR56" s="128"/>
      <c r="DS56" s="126">
        <f>データ!CQ7</f>
        <v>8603</v>
      </c>
      <c r="DT56" s="127"/>
      <c r="DU56" s="127"/>
      <c r="DV56" s="127"/>
      <c r="DW56" s="127"/>
      <c r="DX56" s="127"/>
      <c r="DY56" s="127"/>
      <c r="DZ56" s="127"/>
      <c r="EA56" s="127"/>
      <c r="EB56" s="127"/>
      <c r="EC56" s="127"/>
      <c r="ED56" s="127"/>
      <c r="EE56" s="127"/>
      <c r="EF56" s="127"/>
      <c r="EG56" s="128"/>
      <c r="EH56" s="126">
        <f>データ!CR7</f>
        <v>8471</v>
      </c>
      <c r="EI56" s="127"/>
      <c r="EJ56" s="127"/>
      <c r="EK56" s="127"/>
      <c r="EL56" s="127"/>
      <c r="EM56" s="127"/>
      <c r="EN56" s="127"/>
      <c r="EO56" s="127"/>
      <c r="EP56" s="127"/>
      <c r="EQ56" s="127"/>
      <c r="ER56" s="127"/>
      <c r="ES56" s="127"/>
      <c r="ET56" s="127"/>
      <c r="EU56" s="127"/>
      <c r="EV56" s="128"/>
      <c r="EW56" s="126">
        <f>データ!CS7</f>
        <v>8736</v>
      </c>
      <c r="EX56" s="127"/>
      <c r="EY56" s="127"/>
      <c r="EZ56" s="127"/>
      <c r="FA56" s="127"/>
      <c r="FB56" s="127"/>
      <c r="FC56" s="127"/>
      <c r="FD56" s="127"/>
      <c r="FE56" s="127"/>
      <c r="FF56" s="127"/>
      <c r="FG56" s="127"/>
      <c r="FH56" s="127"/>
      <c r="FI56" s="127"/>
      <c r="FJ56" s="127"/>
      <c r="FK56" s="128"/>
      <c r="FL56" s="126">
        <f>データ!CT7</f>
        <v>8797</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1" t="s">
        <v>145</v>
      </c>
      <c r="NK68" s="132"/>
      <c r="NL68" s="132"/>
      <c r="NM68" s="132"/>
      <c r="NN68" s="132"/>
      <c r="NO68" s="132"/>
      <c r="NP68" s="132"/>
      <c r="NQ68" s="132"/>
      <c r="NR68" s="132"/>
      <c r="NS68" s="132"/>
      <c r="NT68" s="132"/>
      <c r="NU68" s="132"/>
      <c r="NV68" s="132"/>
      <c r="NW68" s="132"/>
      <c r="NX68" s="133"/>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1"/>
      <c r="NK69" s="132"/>
      <c r="NL69" s="132"/>
      <c r="NM69" s="132"/>
      <c r="NN69" s="132"/>
      <c r="NO69" s="132"/>
      <c r="NP69" s="132"/>
      <c r="NQ69" s="132"/>
      <c r="NR69" s="132"/>
      <c r="NS69" s="132"/>
      <c r="NT69" s="132"/>
      <c r="NU69" s="132"/>
      <c r="NV69" s="132"/>
      <c r="NW69" s="132"/>
      <c r="NX69" s="133"/>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1"/>
      <c r="NK70" s="132"/>
      <c r="NL70" s="132"/>
      <c r="NM70" s="132"/>
      <c r="NN70" s="132"/>
      <c r="NO70" s="132"/>
      <c r="NP70" s="132"/>
      <c r="NQ70" s="132"/>
      <c r="NR70" s="132"/>
      <c r="NS70" s="132"/>
      <c r="NT70" s="132"/>
      <c r="NU70" s="132"/>
      <c r="NV70" s="132"/>
      <c r="NW70" s="132"/>
      <c r="NX70" s="133"/>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1"/>
      <c r="NK71" s="132"/>
      <c r="NL71" s="132"/>
      <c r="NM71" s="132"/>
      <c r="NN71" s="132"/>
      <c r="NO71" s="132"/>
      <c r="NP71" s="132"/>
      <c r="NQ71" s="132"/>
      <c r="NR71" s="132"/>
      <c r="NS71" s="132"/>
      <c r="NT71" s="132"/>
      <c r="NU71" s="132"/>
      <c r="NV71" s="132"/>
      <c r="NW71" s="132"/>
      <c r="NX71" s="133"/>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1"/>
      <c r="NK72" s="132"/>
      <c r="NL72" s="132"/>
      <c r="NM72" s="132"/>
      <c r="NN72" s="132"/>
      <c r="NO72" s="132"/>
      <c r="NP72" s="132"/>
      <c r="NQ72" s="132"/>
      <c r="NR72" s="132"/>
      <c r="NS72" s="132"/>
      <c r="NT72" s="132"/>
      <c r="NU72" s="132"/>
      <c r="NV72" s="132"/>
      <c r="NW72" s="132"/>
      <c r="NX72" s="133"/>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1"/>
      <c r="NK73" s="132"/>
      <c r="NL73" s="132"/>
      <c r="NM73" s="132"/>
      <c r="NN73" s="132"/>
      <c r="NO73" s="132"/>
      <c r="NP73" s="132"/>
      <c r="NQ73" s="132"/>
      <c r="NR73" s="132"/>
      <c r="NS73" s="132"/>
      <c r="NT73" s="132"/>
      <c r="NU73" s="132"/>
      <c r="NV73" s="132"/>
      <c r="NW73" s="132"/>
      <c r="NX73" s="133"/>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1"/>
      <c r="NK74" s="132"/>
      <c r="NL74" s="132"/>
      <c r="NM74" s="132"/>
      <c r="NN74" s="132"/>
      <c r="NO74" s="132"/>
      <c r="NP74" s="132"/>
      <c r="NQ74" s="132"/>
      <c r="NR74" s="132"/>
      <c r="NS74" s="132"/>
      <c r="NT74" s="132"/>
      <c r="NU74" s="132"/>
      <c r="NV74" s="132"/>
      <c r="NW74" s="132"/>
      <c r="NX74" s="133"/>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1"/>
      <c r="NK75" s="132"/>
      <c r="NL75" s="132"/>
      <c r="NM75" s="132"/>
      <c r="NN75" s="132"/>
      <c r="NO75" s="132"/>
      <c r="NP75" s="132"/>
      <c r="NQ75" s="132"/>
      <c r="NR75" s="132"/>
      <c r="NS75" s="132"/>
      <c r="NT75" s="132"/>
      <c r="NU75" s="132"/>
      <c r="NV75" s="132"/>
      <c r="NW75" s="132"/>
      <c r="NX75" s="133"/>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1"/>
      <c r="NK76" s="132"/>
      <c r="NL76" s="132"/>
      <c r="NM76" s="132"/>
      <c r="NN76" s="132"/>
      <c r="NO76" s="132"/>
      <c r="NP76" s="132"/>
      <c r="NQ76" s="132"/>
      <c r="NR76" s="132"/>
      <c r="NS76" s="132"/>
      <c r="NT76" s="132"/>
      <c r="NU76" s="132"/>
      <c r="NV76" s="132"/>
      <c r="NW76" s="132"/>
      <c r="NX76" s="133"/>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1"/>
      <c r="NK77" s="132"/>
      <c r="NL77" s="132"/>
      <c r="NM77" s="132"/>
      <c r="NN77" s="132"/>
      <c r="NO77" s="132"/>
      <c r="NP77" s="132"/>
      <c r="NQ77" s="132"/>
      <c r="NR77" s="132"/>
      <c r="NS77" s="132"/>
      <c r="NT77" s="132"/>
      <c r="NU77" s="132"/>
      <c r="NV77" s="132"/>
      <c r="NW77" s="132"/>
      <c r="NX77" s="133"/>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31"/>
      <c r="NK78" s="132"/>
      <c r="NL78" s="132"/>
      <c r="NM78" s="132"/>
      <c r="NN78" s="132"/>
      <c r="NO78" s="132"/>
      <c r="NP78" s="132"/>
      <c r="NQ78" s="132"/>
      <c r="NR78" s="132"/>
      <c r="NS78" s="132"/>
      <c r="NT78" s="132"/>
      <c r="NU78" s="132"/>
      <c r="NV78" s="132"/>
      <c r="NW78" s="132"/>
      <c r="NX78" s="133"/>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62.4</v>
      </c>
      <c r="V79" s="142"/>
      <c r="W79" s="142"/>
      <c r="X79" s="142"/>
      <c r="Y79" s="142"/>
      <c r="Z79" s="142"/>
      <c r="AA79" s="142"/>
      <c r="AB79" s="142"/>
      <c r="AC79" s="142"/>
      <c r="AD79" s="142"/>
      <c r="AE79" s="142"/>
      <c r="AF79" s="142"/>
      <c r="AG79" s="142"/>
      <c r="AH79" s="142"/>
      <c r="AI79" s="142"/>
      <c r="AJ79" s="142"/>
      <c r="AK79" s="142"/>
      <c r="AL79" s="142"/>
      <c r="AM79" s="142"/>
      <c r="AN79" s="142">
        <f>データ!DS7</f>
        <v>61.8</v>
      </c>
      <c r="AO79" s="142"/>
      <c r="AP79" s="142"/>
      <c r="AQ79" s="142"/>
      <c r="AR79" s="142"/>
      <c r="AS79" s="142"/>
      <c r="AT79" s="142"/>
      <c r="AU79" s="142"/>
      <c r="AV79" s="142"/>
      <c r="AW79" s="142"/>
      <c r="AX79" s="142"/>
      <c r="AY79" s="142"/>
      <c r="AZ79" s="142"/>
      <c r="BA79" s="142"/>
      <c r="BB79" s="142"/>
      <c r="BC79" s="142"/>
      <c r="BD79" s="142"/>
      <c r="BE79" s="142"/>
      <c r="BF79" s="142"/>
      <c r="BG79" s="142">
        <f>データ!DT7</f>
        <v>73.599999999999994</v>
      </c>
      <c r="BH79" s="142"/>
      <c r="BI79" s="142"/>
      <c r="BJ79" s="142"/>
      <c r="BK79" s="142"/>
      <c r="BL79" s="142"/>
      <c r="BM79" s="142"/>
      <c r="BN79" s="142"/>
      <c r="BO79" s="142"/>
      <c r="BP79" s="142"/>
      <c r="BQ79" s="142"/>
      <c r="BR79" s="142"/>
      <c r="BS79" s="142"/>
      <c r="BT79" s="142"/>
      <c r="BU79" s="142"/>
      <c r="BV79" s="142"/>
      <c r="BW79" s="142"/>
      <c r="BX79" s="142"/>
      <c r="BY79" s="142"/>
      <c r="BZ79" s="142">
        <f>データ!DU7</f>
        <v>76.099999999999994</v>
      </c>
      <c r="CA79" s="142"/>
      <c r="CB79" s="142"/>
      <c r="CC79" s="142"/>
      <c r="CD79" s="142"/>
      <c r="CE79" s="142"/>
      <c r="CF79" s="142"/>
      <c r="CG79" s="142"/>
      <c r="CH79" s="142"/>
      <c r="CI79" s="142"/>
      <c r="CJ79" s="142"/>
      <c r="CK79" s="142"/>
      <c r="CL79" s="142"/>
      <c r="CM79" s="142"/>
      <c r="CN79" s="142"/>
      <c r="CO79" s="142"/>
      <c r="CP79" s="142"/>
      <c r="CQ79" s="142"/>
      <c r="CR79" s="142"/>
      <c r="CS79" s="142">
        <f>データ!DV7</f>
        <v>78.3</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70</v>
      </c>
      <c r="EP79" s="142"/>
      <c r="EQ79" s="142"/>
      <c r="ER79" s="142"/>
      <c r="ES79" s="142"/>
      <c r="ET79" s="142"/>
      <c r="EU79" s="142"/>
      <c r="EV79" s="142"/>
      <c r="EW79" s="142"/>
      <c r="EX79" s="142"/>
      <c r="EY79" s="142"/>
      <c r="EZ79" s="142"/>
      <c r="FA79" s="142"/>
      <c r="FB79" s="142"/>
      <c r="FC79" s="142"/>
      <c r="FD79" s="142"/>
      <c r="FE79" s="142"/>
      <c r="FF79" s="142"/>
      <c r="FG79" s="142"/>
      <c r="FH79" s="142">
        <f>データ!ED7</f>
        <v>64.7</v>
      </c>
      <c r="FI79" s="142"/>
      <c r="FJ79" s="142"/>
      <c r="FK79" s="142"/>
      <c r="FL79" s="142"/>
      <c r="FM79" s="142"/>
      <c r="FN79" s="142"/>
      <c r="FO79" s="142"/>
      <c r="FP79" s="142"/>
      <c r="FQ79" s="142"/>
      <c r="FR79" s="142"/>
      <c r="FS79" s="142"/>
      <c r="FT79" s="142"/>
      <c r="FU79" s="142"/>
      <c r="FV79" s="142"/>
      <c r="FW79" s="142"/>
      <c r="FX79" s="142"/>
      <c r="FY79" s="142"/>
      <c r="FZ79" s="142"/>
      <c r="GA79" s="142">
        <f>データ!EE7</f>
        <v>76.3</v>
      </c>
      <c r="GB79" s="142"/>
      <c r="GC79" s="142"/>
      <c r="GD79" s="142"/>
      <c r="GE79" s="142"/>
      <c r="GF79" s="142"/>
      <c r="GG79" s="142"/>
      <c r="GH79" s="142"/>
      <c r="GI79" s="142"/>
      <c r="GJ79" s="142"/>
      <c r="GK79" s="142"/>
      <c r="GL79" s="142"/>
      <c r="GM79" s="142"/>
      <c r="GN79" s="142"/>
      <c r="GO79" s="142"/>
      <c r="GP79" s="142"/>
      <c r="GQ79" s="142"/>
      <c r="GR79" s="142"/>
      <c r="GS79" s="142"/>
      <c r="GT79" s="142">
        <f>データ!EF7</f>
        <v>78.8</v>
      </c>
      <c r="GU79" s="142"/>
      <c r="GV79" s="142"/>
      <c r="GW79" s="142"/>
      <c r="GX79" s="142"/>
      <c r="GY79" s="142"/>
      <c r="GZ79" s="142"/>
      <c r="HA79" s="142"/>
      <c r="HB79" s="142"/>
      <c r="HC79" s="142"/>
      <c r="HD79" s="142"/>
      <c r="HE79" s="142"/>
      <c r="HF79" s="142"/>
      <c r="HG79" s="142"/>
      <c r="HH79" s="142"/>
      <c r="HI79" s="142"/>
      <c r="HJ79" s="142"/>
      <c r="HK79" s="142"/>
      <c r="HL79" s="142"/>
      <c r="HM79" s="142">
        <f>データ!EG7</f>
        <v>80.900000000000006</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15026914</v>
      </c>
      <c r="JK79" s="137"/>
      <c r="JL79" s="137"/>
      <c r="JM79" s="137"/>
      <c r="JN79" s="137"/>
      <c r="JO79" s="137"/>
      <c r="JP79" s="137"/>
      <c r="JQ79" s="137"/>
      <c r="JR79" s="137"/>
      <c r="JS79" s="137"/>
      <c r="JT79" s="137"/>
      <c r="JU79" s="137"/>
      <c r="JV79" s="137"/>
      <c r="JW79" s="137"/>
      <c r="JX79" s="137"/>
      <c r="JY79" s="137"/>
      <c r="JZ79" s="137"/>
      <c r="KA79" s="137"/>
      <c r="KB79" s="137"/>
      <c r="KC79" s="137">
        <f>データ!EO7</f>
        <v>15006129</v>
      </c>
      <c r="KD79" s="137"/>
      <c r="KE79" s="137"/>
      <c r="KF79" s="137"/>
      <c r="KG79" s="137"/>
      <c r="KH79" s="137"/>
      <c r="KI79" s="137"/>
      <c r="KJ79" s="137"/>
      <c r="KK79" s="137"/>
      <c r="KL79" s="137"/>
      <c r="KM79" s="137"/>
      <c r="KN79" s="137"/>
      <c r="KO79" s="137"/>
      <c r="KP79" s="137"/>
      <c r="KQ79" s="137"/>
      <c r="KR79" s="137"/>
      <c r="KS79" s="137"/>
      <c r="KT79" s="137"/>
      <c r="KU79" s="137"/>
      <c r="KV79" s="137">
        <f>データ!EP7</f>
        <v>15040386</v>
      </c>
      <c r="KW79" s="137"/>
      <c r="KX79" s="137"/>
      <c r="KY79" s="137"/>
      <c r="KZ79" s="137"/>
      <c r="LA79" s="137"/>
      <c r="LB79" s="137"/>
      <c r="LC79" s="137"/>
      <c r="LD79" s="137"/>
      <c r="LE79" s="137"/>
      <c r="LF79" s="137"/>
      <c r="LG79" s="137"/>
      <c r="LH79" s="137"/>
      <c r="LI79" s="137"/>
      <c r="LJ79" s="137"/>
      <c r="LK79" s="137"/>
      <c r="LL79" s="137"/>
      <c r="LM79" s="137"/>
      <c r="LN79" s="137"/>
      <c r="LO79" s="137">
        <f>データ!EQ7</f>
        <v>15081757</v>
      </c>
      <c r="LP79" s="137"/>
      <c r="LQ79" s="137"/>
      <c r="LR79" s="137"/>
      <c r="LS79" s="137"/>
      <c r="LT79" s="137"/>
      <c r="LU79" s="137"/>
      <c r="LV79" s="137"/>
      <c r="LW79" s="137"/>
      <c r="LX79" s="137"/>
      <c r="LY79" s="137"/>
      <c r="LZ79" s="137"/>
      <c r="MA79" s="137"/>
      <c r="MB79" s="137"/>
      <c r="MC79" s="137"/>
      <c r="MD79" s="137"/>
      <c r="ME79" s="137"/>
      <c r="MF79" s="137"/>
      <c r="MG79" s="137"/>
      <c r="MH79" s="137">
        <f>データ!ER7</f>
        <v>15123329</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31"/>
      <c r="NK79" s="132"/>
      <c r="NL79" s="132"/>
      <c r="NM79" s="132"/>
      <c r="NN79" s="132"/>
      <c r="NO79" s="132"/>
      <c r="NP79" s="132"/>
      <c r="NQ79" s="132"/>
      <c r="NR79" s="132"/>
      <c r="NS79" s="132"/>
      <c r="NT79" s="132"/>
      <c r="NU79" s="132"/>
      <c r="NV79" s="132"/>
      <c r="NW79" s="132"/>
      <c r="NX79" s="133"/>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43</v>
      </c>
      <c r="V80" s="142"/>
      <c r="W80" s="142"/>
      <c r="X80" s="142"/>
      <c r="Y80" s="142"/>
      <c r="Z80" s="142"/>
      <c r="AA80" s="142"/>
      <c r="AB80" s="142"/>
      <c r="AC80" s="142"/>
      <c r="AD80" s="142"/>
      <c r="AE80" s="142"/>
      <c r="AF80" s="142"/>
      <c r="AG80" s="142"/>
      <c r="AH80" s="142"/>
      <c r="AI80" s="142"/>
      <c r="AJ80" s="142"/>
      <c r="AK80" s="142"/>
      <c r="AL80" s="142"/>
      <c r="AM80" s="142"/>
      <c r="AN80" s="142">
        <f>データ!DX7</f>
        <v>43.9</v>
      </c>
      <c r="AO80" s="142"/>
      <c r="AP80" s="142"/>
      <c r="AQ80" s="142"/>
      <c r="AR80" s="142"/>
      <c r="AS80" s="142"/>
      <c r="AT80" s="142"/>
      <c r="AU80" s="142"/>
      <c r="AV80" s="142"/>
      <c r="AW80" s="142"/>
      <c r="AX80" s="142"/>
      <c r="AY80" s="142"/>
      <c r="AZ80" s="142"/>
      <c r="BA80" s="142"/>
      <c r="BB80" s="142"/>
      <c r="BC80" s="142"/>
      <c r="BD80" s="142"/>
      <c r="BE80" s="142"/>
      <c r="BF80" s="142"/>
      <c r="BG80" s="142">
        <f>データ!DY7</f>
        <v>52.4</v>
      </c>
      <c r="BH80" s="142"/>
      <c r="BI80" s="142"/>
      <c r="BJ80" s="142"/>
      <c r="BK80" s="142"/>
      <c r="BL80" s="142"/>
      <c r="BM80" s="142"/>
      <c r="BN80" s="142"/>
      <c r="BO80" s="142"/>
      <c r="BP80" s="142"/>
      <c r="BQ80" s="142"/>
      <c r="BR80" s="142"/>
      <c r="BS80" s="142"/>
      <c r="BT80" s="142"/>
      <c r="BU80" s="142"/>
      <c r="BV80" s="142"/>
      <c r="BW80" s="142"/>
      <c r="BX80" s="142"/>
      <c r="BY80" s="142"/>
      <c r="BZ80" s="142">
        <f>データ!DZ7</f>
        <v>52.6</v>
      </c>
      <c r="CA80" s="142"/>
      <c r="CB80" s="142"/>
      <c r="CC80" s="142"/>
      <c r="CD80" s="142"/>
      <c r="CE80" s="142"/>
      <c r="CF80" s="142"/>
      <c r="CG80" s="142"/>
      <c r="CH80" s="142"/>
      <c r="CI80" s="142"/>
      <c r="CJ80" s="142"/>
      <c r="CK80" s="142"/>
      <c r="CL80" s="142"/>
      <c r="CM80" s="142"/>
      <c r="CN80" s="142"/>
      <c r="CO80" s="142"/>
      <c r="CP80" s="142"/>
      <c r="CQ80" s="142"/>
      <c r="CR80" s="142"/>
      <c r="CS80" s="142">
        <f>データ!EA7</f>
        <v>54.2</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60.6</v>
      </c>
      <c r="EP80" s="142"/>
      <c r="EQ80" s="142"/>
      <c r="ER80" s="142"/>
      <c r="ES80" s="142"/>
      <c r="ET80" s="142"/>
      <c r="EU80" s="142"/>
      <c r="EV80" s="142"/>
      <c r="EW80" s="142"/>
      <c r="EX80" s="142"/>
      <c r="EY80" s="142"/>
      <c r="EZ80" s="142"/>
      <c r="FA80" s="142"/>
      <c r="FB80" s="142"/>
      <c r="FC80" s="142"/>
      <c r="FD80" s="142"/>
      <c r="FE80" s="142"/>
      <c r="FF80" s="142"/>
      <c r="FG80" s="142"/>
      <c r="FH80" s="142">
        <f>データ!EI7</f>
        <v>59.1</v>
      </c>
      <c r="FI80" s="142"/>
      <c r="FJ80" s="142"/>
      <c r="FK80" s="142"/>
      <c r="FL80" s="142"/>
      <c r="FM80" s="142"/>
      <c r="FN80" s="142"/>
      <c r="FO80" s="142"/>
      <c r="FP80" s="142"/>
      <c r="FQ80" s="142"/>
      <c r="FR80" s="142"/>
      <c r="FS80" s="142"/>
      <c r="FT80" s="142"/>
      <c r="FU80" s="142"/>
      <c r="FV80" s="142"/>
      <c r="FW80" s="142"/>
      <c r="FX80" s="142"/>
      <c r="FY80" s="142"/>
      <c r="FZ80" s="142"/>
      <c r="GA80" s="142">
        <f>データ!EJ7</f>
        <v>68.900000000000006</v>
      </c>
      <c r="GB80" s="142"/>
      <c r="GC80" s="142"/>
      <c r="GD80" s="142"/>
      <c r="GE80" s="142"/>
      <c r="GF80" s="142"/>
      <c r="GG80" s="142"/>
      <c r="GH80" s="142"/>
      <c r="GI80" s="142"/>
      <c r="GJ80" s="142"/>
      <c r="GK80" s="142"/>
      <c r="GL80" s="142"/>
      <c r="GM80" s="142"/>
      <c r="GN80" s="142"/>
      <c r="GO80" s="142"/>
      <c r="GP80" s="142"/>
      <c r="GQ80" s="142"/>
      <c r="GR80" s="142"/>
      <c r="GS80" s="142"/>
      <c r="GT80" s="142">
        <f>データ!EK7</f>
        <v>68</v>
      </c>
      <c r="GU80" s="142"/>
      <c r="GV80" s="142"/>
      <c r="GW80" s="142"/>
      <c r="GX80" s="142"/>
      <c r="GY80" s="142"/>
      <c r="GZ80" s="142"/>
      <c r="HA80" s="142"/>
      <c r="HB80" s="142"/>
      <c r="HC80" s="142"/>
      <c r="HD80" s="142"/>
      <c r="HE80" s="142"/>
      <c r="HF80" s="142"/>
      <c r="HG80" s="142"/>
      <c r="HH80" s="142"/>
      <c r="HI80" s="142"/>
      <c r="HJ80" s="142"/>
      <c r="HK80" s="142"/>
      <c r="HL80" s="142"/>
      <c r="HM80" s="142">
        <f>データ!EL7</f>
        <v>70</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33688486</v>
      </c>
      <c r="JK80" s="137"/>
      <c r="JL80" s="137"/>
      <c r="JM80" s="137"/>
      <c r="JN80" s="137"/>
      <c r="JO80" s="137"/>
      <c r="JP80" s="137"/>
      <c r="JQ80" s="137"/>
      <c r="JR80" s="137"/>
      <c r="JS80" s="137"/>
      <c r="JT80" s="137"/>
      <c r="JU80" s="137"/>
      <c r="JV80" s="137"/>
      <c r="JW80" s="137"/>
      <c r="JX80" s="137"/>
      <c r="JY80" s="137"/>
      <c r="JZ80" s="137"/>
      <c r="KA80" s="137"/>
      <c r="KB80" s="137"/>
      <c r="KC80" s="137">
        <f>データ!ET7</f>
        <v>34462126</v>
      </c>
      <c r="KD80" s="137"/>
      <c r="KE80" s="137"/>
      <c r="KF80" s="137"/>
      <c r="KG80" s="137"/>
      <c r="KH80" s="137"/>
      <c r="KI80" s="137"/>
      <c r="KJ80" s="137"/>
      <c r="KK80" s="137"/>
      <c r="KL80" s="137"/>
      <c r="KM80" s="137"/>
      <c r="KN80" s="137"/>
      <c r="KO80" s="137"/>
      <c r="KP80" s="137"/>
      <c r="KQ80" s="137"/>
      <c r="KR80" s="137"/>
      <c r="KS80" s="137"/>
      <c r="KT80" s="137"/>
      <c r="KU80" s="137"/>
      <c r="KV80" s="137">
        <f>データ!EU7</f>
        <v>34878088</v>
      </c>
      <c r="KW80" s="137"/>
      <c r="KX80" s="137"/>
      <c r="KY80" s="137"/>
      <c r="KZ80" s="137"/>
      <c r="LA80" s="137"/>
      <c r="LB80" s="137"/>
      <c r="LC80" s="137"/>
      <c r="LD80" s="137"/>
      <c r="LE80" s="137"/>
      <c r="LF80" s="137"/>
      <c r="LG80" s="137"/>
      <c r="LH80" s="137"/>
      <c r="LI80" s="137"/>
      <c r="LJ80" s="137"/>
      <c r="LK80" s="137"/>
      <c r="LL80" s="137"/>
      <c r="LM80" s="137"/>
      <c r="LN80" s="137"/>
      <c r="LO80" s="137">
        <f>データ!EV7</f>
        <v>36094355</v>
      </c>
      <c r="LP80" s="137"/>
      <c r="LQ80" s="137"/>
      <c r="LR80" s="137"/>
      <c r="LS80" s="137"/>
      <c r="LT80" s="137"/>
      <c r="LU80" s="137"/>
      <c r="LV80" s="137"/>
      <c r="LW80" s="137"/>
      <c r="LX80" s="137"/>
      <c r="LY80" s="137"/>
      <c r="LZ80" s="137"/>
      <c r="MA80" s="137"/>
      <c r="MB80" s="137"/>
      <c r="MC80" s="137"/>
      <c r="MD80" s="137"/>
      <c r="ME80" s="137"/>
      <c r="MF80" s="137"/>
      <c r="MG80" s="137"/>
      <c r="MH80" s="137">
        <f>データ!EW7</f>
        <v>36941419</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31"/>
      <c r="NK80" s="132"/>
      <c r="NL80" s="132"/>
      <c r="NM80" s="132"/>
      <c r="NN80" s="132"/>
      <c r="NO80" s="132"/>
      <c r="NP80" s="132"/>
      <c r="NQ80" s="132"/>
      <c r="NR80" s="132"/>
      <c r="NS80" s="132"/>
      <c r="NT80" s="132"/>
      <c r="NU80" s="132"/>
      <c r="NV80" s="132"/>
      <c r="NW80" s="132"/>
      <c r="NX80" s="133"/>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1"/>
      <c r="NK81" s="132"/>
      <c r="NL81" s="132"/>
      <c r="NM81" s="132"/>
      <c r="NN81" s="132"/>
      <c r="NO81" s="132"/>
      <c r="NP81" s="132"/>
      <c r="NQ81" s="132"/>
      <c r="NR81" s="132"/>
      <c r="NS81" s="132"/>
      <c r="NT81" s="132"/>
      <c r="NU81" s="132"/>
      <c r="NV81" s="132"/>
      <c r="NW81" s="132"/>
      <c r="NX81" s="133"/>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31"/>
      <c r="NK82" s="132"/>
      <c r="NL82" s="132"/>
      <c r="NM82" s="132"/>
      <c r="NN82" s="132"/>
      <c r="NO82" s="132"/>
      <c r="NP82" s="132"/>
      <c r="NQ82" s="132"/>
      <c r="NR82" s="132"/>
      <c r="NS82" s="132"/>
      <c r="NT82" s="132"/>
      <c r="NU82" s="132"/>
      <c r="NV82" s="132"/>
      <c r="NW82" s="132"/>
      <c r="NX82" s="133"/>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31"/>
      <c r="NK83" s="132"/>
      <c r="NL83" s="132"/>
      <c r="NM83" s="132"/>
      <c r="NN83" s="132"/>
      <c r="NO83" s="132"/>
      <c r="NP83" s="132"/>
      <c r="NQ83" s="132"/>
      <c r="NR83" s="132"/>
      <c r="NS83" s="132"/>
      <c r="NT83" s="132"/>
      <c r="NU83" s="132"/>
      <c r="NV83" s="132"/>
      <c r="NW83" s="132"/>
      <c r="NX83" s="13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4"/>
      <c r="NK84" s="135"/>
      <c r="NL84" s="135"/>
      <c r="NM84" s="135"/>
      <c r="NN84" s="135"/>
      <c r="NO84" s="135"/>
      <c r="NP84" s="135"/>
      <c r="NQ84" s="135"/>
      <c r="NR84" s="135"/>
      <c r="NS84" s="135"/>
      <c r="NT84" s="135"/>
      <c r="NU84" s="135"/>
      <c r="NV84" s="135"/>
      <c r="NW84" s="135"/>
      <c r="NX84" s="136"/>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122238</v>
      </c>
      <c r="D6" s="63">
        <f t="shared" si="2"/>
        <v>46</v>
      </c>
      <c r="E6" s="63">
        <f t="shared" si="2"/>
        <v>6</v>
      </c>
      <c r="F6" s="63">
        <f t="shared" si="2"/>
        <v>0</v>
      </c>
      <c r="G6" s="63">
        <f t="shared" si="2"/>
        <v>1</v>
      </c>
      <c r="H6" s="145" t="str">
        <f>IF(H8&lt;&gt;I8,H8,"")&amp;IF(I8&lt;&gt;J8,I8,"")&amp;"　"&amp;J8</f>
        <v>千葉県鴨川市　国保病院</v>
      </c>
      <c r="I6" s="146"/>
      <c r="J6" s="147"/>
      <c r="K6" s="63" t="str">
        <f t="shared" si="2"/>
        <v>当然財務</v>
      </c>
      <c r="L6" s="63" t="str">
        <f t="shared" si="2"/>
        <v>病院事業</v>
      </c>
      <c r="M6" s="63" t="str">
        <f t="shared" si="2"/>
        <v>一般病院</v>
      </c>
      <c r="N6" s="63" t="str">
        <f>N8</f>
        <v>50床以上～100床未満</v>
      </c>
      <c r="O6" s="63"/>
      <c r="P6" s="63" t="str">
        <f>P8</f>
        <v>直営</v>
      </c>
      <c r="Q6" s="64">
        <f t="shared" ref="Q6:AG6" si="3">Q8</f>
        <v>14</v>
      </c>
      <c r="R6" s="63" t="str">
        <f t="shared" si="3"/>
        <v>-</v>
      </c>
      <c r="S6" s="63" t="str">
        <f t="shared" si="3"/>
        <v>ド 訓</v>
      </c>
      <c r="T6" s="63" t="str">
        <f t="shared" si="3"/>
        <v>救 輪</v>
      </c>
      <c r="U6" s="64">
        <f>U8</f>
        <v>33984</v>
      </c>
      <c r="V6" s="64">
        <f>V8</f>
        <v>3468</v>
      </c>
      <c r="W6" s="63" t="str">
        <f>W8</f>
        <v>第２種該当</v>
      </c>
      <c r="X6" s="63" t="str">
        <f t="shared" si="3"/>
        <v>１０：１</v>
      </c>
      <c r="Y6" s="64">
        <f t="shared" si="3"/>
        <v>52</v>
      </c>
      <c r="Z6" s="64">
        <f t="shared" si="3"/>
        <v>18</v>
      </c>
      <c r="AA6" s="64" t="str">
        <f t="shared" si="3"/>
        <v>-</v>
      </c>
      <c r="AB6" s="64" t="str">
        <f t="shared" si="3"/>
        <v>-</v>
      </c>
      <c r="AC6" s="64" t="str">
        <f t="shared" si="3"/>
        <v>-</v>
      </c>
      <c r="AD6" s="64">
        <f t="shared" si="3"/>
        <v>70</v>
      </c>
      <c r="AE6" s="64">
        <f t="shared" si="3"/>
        <v>52</v>
      </c>
      <c r="AF6" s="64">
        <f t="shared" si="3"/>
        <v>18</v>
      </c>
      <c r="AG6" s="64">
        <f t="shared" si="3"/>
        <v>70</v>
      </c>
      <c r="AH6" s="65">
        <f>IF(AH8="-",NA(),AH8)</f>
        <v>100.6</v>
      </c>
      <c r="AI6" s="65">
        <f t="shared" ref="AI6:AQ6" si="4">IF(AI8="-",NA(),AI8)</f>
        <v>97.6</v>
      </c>
      <c r="AJ6" s="65">
        <f t="shared" si="4"/>
        <v>90.5</v>
      </c>
      <c r="AK6" s="65">
        <f t="shared" si="4"/>
        <v>92.9</v>
      </c>
      <c r="AL6" s="65">
        <f t="shared" si="4"/>
        <v>98.8</v>
      </c>
      <c r="AM6" s="65">
        <f t="shared" si="4"/>
        <v>98.1</v>
      </c>
      <c r="AN6" s="65">
        <f t="shared" si="4"/>
        <v>97.7</v>
      </c>
      <c r="AO6" s="65">
        <f t="shared" si="4"/>
        <v>98.5</v>
      </c>
      <c r="AP6" s="65">
        <f t="shared" si="4"/>
        <v>98</v>
      </c>
      <c r="AQ6" s="65">
        <f t="shared" si="4"/>
        <v>98.4</v>
      </c>
      <c r="AR6" s="65" t="str">
        <f>IF(AR8="-","【-】","【"&amp;SUBSTITUTE(TEXT(AR8,"#,##0.0"),"-","△")&amp;"】")</f>
        <v>【98.4】</v>
      </c>
      <c r="AS6" s="65">
        <f>IF(AS8="-",NA(),AS8)</f>
        <v>100.8</v>
      </c>
      <c r="AT6" s="65">
        <f t="shared" ref="AT6:BB6" si="5">IF(AT8="-",NA(),AT8)</f>
        <v>98</v>
      </c>
      <c r="AU6" s="65">
        <f t="shared" si="5"/>
        <v>89.4</v>
      </c>
      <c r="AV6" s="65">
        <f t="shared" si="5"/>
        <v>92.4</v>
      </c>
      <c r="AW6" s="65">
        <f t="shared" si="5"/>
        <v>91.2</v>
      </c>
      <c r="AX6" s="65">
        <f t="shared" si="5"/>
        <v>83.2</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t="str">
        <f t="shared" ref="BE6:BM6" si="6">IF(BE8="-",NA(),BE8)</f>
        <v>該当数値なし</v>
      </c>
      <c r="BF6" s="65">
        <f t="shared" si="6"/>
        <v>3</v>
      </c>
      <c r="BG6" s="65">
        <f t="shared" si="6"/>
        <v>10.7</v>
      </c>
      <c r="BH6" s="65">
        <f t="shared" si="6"/>
        <v>12.2</v>
      </c>
      <c r="BI6" s="65">
        <f t="shared" si="6"/>
        <v>99.5</v>
      </c>
      <c r="BJ6" s="65">
        <f t="shared" si="6"/>
        <v>91.2</v>
      </c>
      <c r="BK6" s="65">
        <f t="shared" si="6"/>
        <v>94.9</v>
      </c>
      <c r="BL6" s="65">
        <f t="shared" si="6"/>
        <v>101.2</v>
      </c>
      <c r="BM6" s="65">
        <f t="shared" si="6"/>
        <v>107.2</v>
      </c>
      <c r="BN6" s="65" t="str">
        <f>IF(BN8="-","【-】","【"&amp;SUBSTITUTE(TEXT(BN8,"#,##0.0"),"-","△")&amp;"】")</f>
        <v>【63.6】</v>
      </c>
      <c r="BO6" s="65">
        <f>IF(BO8="-",NA(),BO8)</f>
        <v>58.3</v>
      </c>
      <c r="BP6" s="65">
        <f t="shared" ref="BP6:BX6" si="7">IF(BP8="-",NA(),BP8)</f>
        <v>56.9</v>
      </c>
      <c r="BQ6" s="65">
        <f t="shared" si="7"/>
        <v>54.3</v>
      </c>
      <c r="BR6" s="65">
        <f t="shared" si="7"/>
        <v>53.1</v>
      </c>
      <c r="BS6" s="65">
        <f t="shared" si="7"/>
        <v>59.7</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22815</v>
      </c>
      <c r="CA6" s="66">
        <f t="shared" ref="CA6:CI6" si="8">IF(CA8="-",NA(),CA8)</f>
        <v>21914</v>
      </c>
      <c r="CB6" s="66">
        <f t="shared" si="8"/>
        <v>22531</v>
      </c>
      <c r="CC6" s="66">
        <f t="shared" si="8"/>
        <v>23770</v>
      </c>
      <c r="CD6" s="66">
        <f t="shared" si="8"/>
        <v>21562</v>
      </c>
      <c r="CE6" s="66">
        <f t="shared" si="8"/>
        <v>23061</v>
      </c>
      <c r="CF6" s="66">
        <f t="shared" si="8"/>
        <v>23475</v>
      </c>
      <c r="CG6" s="66">
        <f t="shared" si="8"/>
        <v>23857</v>
      </c>
      <c r="CH6" s="66">
        <f t="shared" si="8"/>
        <v>24371</v>
      </c>
      <c r="CI6" s="66">
        <f t="shared" si="8"/>
        <v>24882</v>
      </c>
      <c r="CJ6" s="65" t="str">
        <f>IF(CJ8="-","【-】","【"&amp;SUBSTITUTE(TEXT(CJ8,"#,##0"),"-","△")&amp;"】")</f>
        <v>【49,667】</v>
      </c>
      <c r="CK6" s="66">
        <f>IF(CK8="-",NA(),CK8)</f>
        <v>6076</v>
      </c>
      <c r="CL6" s="66">
        <f t="shared" ref="CL6:CT6" si="9">IF(CL8="-",NA(),CL8)</f>
        <v>6140</v>
      </c>
      <c r="CM6" s="66">
        <f t="shared" si="9"/>
        <v>6341</v>
      </c>
      <c r="CN6" s="66">
        <f t="shared" si="9"/>
        <v>6590</v>
      </c>
      <c r="CO6" s="66">
        <f t="shared" si="9"/>
        <v>6827</v>
      </c>
      <c r="CP6" s="66">
        <f t="shared" si="9"/>
        <v>8338</v>
      </c>
      <c r="CQ6" s="66">
        <f t="shared" si="9"/>
        <v>8603</v>
      </c>
      <c r="CR6" s="66">
        <f t="shared" si="9"/>
        <v>8471</v>
      </c>
      <c r="CS6" s="66">
        <f t="shared" si="9"/>
        <v>8736</v>
      </c>
      <c r="CT6" s="66">
        <f t="shared" si="9"/>
        <v>8797</v>
      </c>
      <c r="CU6" s="65" t="str">
        <f>IF(CU8="-","【-】","【"&amp;SUBSTITUTE(TEXT(CU8,"#,##0"),"-","△")&amp;"】")</f>
        <v>【13,758】</v>
      </c>
      <c r="CV6" s="65">
        <f>IF(CV8="-",NA(),CV8)</f>
        <v>54.9</v>
      </c>
      <c r="CW6" s="65">
        <f t="shared" ref="CW6:DE6" si="10">IF(CW8="-",NA(),CW8)</f>
        <v>57.1</v>
      </c>
      <c r="CX6" s="65">
        <f t="shared" si="10"/>
        <v>61.8</v>
      </c>
      <c r="CY6" s="65">
        <f t="shared" si="10"/>
        <v>63.4</v>
      </c>
      <c r="CZ6" s="65">
        <f t="shared" si="10"/>
        <v>62.8</v>
      </c>
      <c r="DA6" s="65">
        <f t="shared" si="10"/>
        <v>64.7</v>
      </c>
      <c r="DB6" s="65">
        <f t="shared" si="10"/>
        <v>65</v>
      </c>
      <c r="DC6" s="65">
        <f t="shared" si="10"/>
        <v>67.5</v>
      </c>
      <c r="DD6" s="65">
        <f t="shared" si="10"/>
        <v>67.5</v>
      </c>
      <c r="DE6" s="65">
        <f t="shared" si="10"/>
        <v>69.5</v>
      </c>
      <c r="DF6" s="65" t="str">
        <f>IF(DF8="-","【-】","【"&amp;SUBSTITUTE(TEXT(DF8,"#,##0.0"),"-","△")&amp;"】")</f>
        <v>【55.2】</v>
      </c>
      <c r="DG6" s="65">
        <f>IF(DG8="-",NA(),DG8)</f>
        <v>9.1</v>
      </c>
      <c r="DH6" s="65">
        <f t="shared" ref="DH6:DP6" si="11">IF(DH8="-",NA(),DH8)</f>
        <v>8.6999999999999993</v>
      </c>
      <c r="DI6" s="65">
        <f t="shared" si="11"/>
        <v>9</v>
      </c>
      <c r="DJ6" s="65">
        <f t="shared" si="11"/>
        <v>8.4</v>
      </c>
      <c r="DK6" s="65">
        <f t="shared" si="11"/>
        <v>7.7</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62.4</v>
      </c>
      <c r="DS6" s="65">
        <f t="shared" ref="DS6:EA6" si="12">IF(DS8="-",NA(),DS8)</f>
        <v>61.8</v>
      </c>
      <c r="DT6" s="65">
        <f t="shared" si="12"/>
        <v>73.599999999999994</v>
      </c>
      <c r="DU6" s="65">
        <f t="shared" si="12"/>
        <v>76.099999999999994</v>
      </c>
      <c r="DV6" s="65">
        <f t="shared" si="12"/>
        <v>78.3</v>
      </c>
      <c r="DW6" s="65">
        <f t="shared" si="12"/>
        <v>43</v>
      </c>
      <c r="DX6" s="65">
        <f t="shared" si="12"/>
        <v>43.9</v>
      </c>
      <c r="DY6" s="65">
        <f t="shared" si="12"/>
        <v>52.4</v>
      </c>
      <c r="DZ6" s="65">
        <f t="shared" si="12"/>
        <v>52.6</v>
      </c>
      <c r="EA6" s="65">
        <f t="shared" si="12"/>
        <v>54.2</v>
      </c>
      <c r="EB6" s="65" t="str">
        <f>IF(EB8="-","【-】","【"&amp;SUBSTITUTE(TEXT(EB8,"#,##0.0"),"-","△")&amp;"】")</f>
        <v>【50.7】</v>
      </c>
      <c r="EC6" s="65">
        <f>IF(EC8="-",NA(),EC8)</f>
        <v>70</v>
      </c>
      <c r="ED6" s="65">
        <f t="shared" ref="ED6:EL6" si="13">IF(ED8="-",NA(),ED8)</f>
        <v>64.7</v>
      </c>
      <c r="EE6" s="65">
        <f t="shared" si="13"/>
        <v>76.3</v>
      </c>
      <c r="EF6" s="65">
        <f t="shared" si="13"/>
        <v>78.8</v>
      </c>
      <c r="EG6" s="65">
        <f t="shared" si="13"/>
        <v>80.900000000000006</v>
      </c>
      <c r="EH6" s="65">
        <f t="shared" si="13"/>
        <v>60.6</v>
      </c>
      <c r="EI6" s="65">
        <f t="shared" si="13"/>
        <v>59.1</v>
      </c>
      <c r="EJ6" s="65">
        <f t="shared" si="13"/>
        <v>68.900000000000006</v>
      </c>
      <c r="EK6" s="65">
        <f t="shared" si="13"/>
        <v>68</v>
      </c>
      <c r="EL6" s="65">
        <f t="shared" si="13"/>
        <v>70</v>
      </c>
      <c r="EM6" s="65" t="str">
        <f>IF(EM8="-","【-】","【"&amp;SUBSTITUTE(TEXT(EM8,"#,##0.0"),"-","△")&amp;"】")</f>
        <v>【65.7】</v>
      </c>
      <c r="EN6" s="66">
        <f>IF(EN8="-",NA(),EN8)</f>
        <v>15026914</v>
      </c>
      <c r="EO6" s="66">
        <f t="shared" ref="EO6:EW6" si="14">IF(EO8="-",NA(),EO8)</f>
        <v>15006129</v>
      </c>
      <c r="EP6" s="66">
        <f t="shared" si="14"/>
        <v>15040386</v>
      </c>
      <c r="EQ6" s="66">
        <f t="shared" si="14"/>
        <v>15081757</v>
      </c>
      <c r="ER6" s="66">
        <f t="shared" si="14"/>
        <v>15123329</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122238</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14</v>
      </c>
      <c r="R7" s="63" t="str">
        <f t="shared" si="15"/>
        <v>-</v>
      </c>
      <c r="S7" s="63" t="str">
        <f t="shared" si="15"/>
        <v>ド 訓</v>
      </c>
      <c r="T7" s="63" t="str">
        <f t="shared" si="15"/>
        <v>救 輪</v>
      </c>
      <c r="U7" s="64">
        <f>U8</f>
        <v>33984</v>
      </c>
      <c r="V7" s="64">
        <f>V8</f>
        <v>3468</v>
      </c>
      <c r="W7" s="63" t="str">
        <f>W8</f>
        <v>第２種該当</v>
      </c>
      <c r="X7" s="63" t="str">
        <f t="shared" si="15"/>
        <v>１０：１</v>
      </c>
      <c r="Y7" s="64">
        <f t="shared" si="15"/>
        <v>52</v>
      </c>
      <c r="Z7" s="64">
        <f t="shared" si="15"/>
        <v>18</v>
      </c>
      <c r="AA7" s="64" t="str">
        <f t="shared" si="15"/>
        <v>-</v>
      </c>
      <c r="AB7" s="64" t="str">
        <f t="shared" si="15"/>
        <v>-</v>
      </c>
      <c r="AC7" s="64" t="str">
        <f t="shared" si="15"/>
        <v>-</v>
      </c>
      <c r="AD7" s="64">
        <f t="shared" si="15"/>
        <v>70</v>
      </c>
      <c r="AE7" s="64">
        <f t="shared" si="15"/>
        <v>52</v>
      </c>
      <c r="AF7" s="64">
        <f t="shared" si="15"/>
        <v>18</v>
      </c>
      <c r="AG7" s="64">
        <f t="shared" si="15"/>
        <v>70</v>
      </c>
      <c r="AH7" s="65">
        <f>AH8</f>
        <v>100.6</v>
      </c>
      <c r="AI7" s="65">
        <f t="shared" ref="AI7:AQ7" si="16">AI8</f>
        <v>97.6</v>
      </c>
      <c r="AJ7" s="65">
        <f t="shared" si="16"/>
        <v>90.5</v>
      </c>
      <c r="AK7" s="65">
        <f t="shared" si="16"/>
        <v>92.9</v>
      </c>
      <c r="AL7" s="65">
        <f t="shared" si="16"/>
        <v>98.8</v>
      </c>
      <c r="AM7" s="65">
        <f t="shared" si="16"/>
        <v>98.1</v>
      </c>
      <c r="AN7" s="65">
        <f t="shared" si="16"/>
        <v>97.7</v>
      </c>
      <c r="AO7" s="65">
        <f t="shared" si="16"/>
        <v>98.5</v>
      </c>
      <c r="AP7" s="65">
        <f t="shared" si="16"/>
        <v>98</v>
      </c>
      <c r="AQ7" s="65">
        <f t="shared" si="16"/>
        <v>98.4</v>
      </c>
      <c r="AR7" s="65"/>
      <c r="AS7" s="65">
        <f>AS8</f>
        <v>100.8</v>
      </c>
      <c r="AT7" s="65">
        <f t="shared" ref="AT7:BB7" si="17">AT8</f>
        <v>98</v>
      </c>
      <c r="AU7" s="65">
        <f t="shared" si="17"/>
        <v>89.4</v>
      </c>
      <c r="AV7" s="65">
        <f t="shared" si="17"/>
        <v>92.4</v>
      </c>
      <c r="AW7" s="65">
        <f t="shared" si="17"/>
        <v>91.2</v>
      </c>
      <c r="AX7" s="65">
        <f t="shared" si="17"/>
        <v>83.2</v>
      </c>
      <c r="AY7" s="65">
        <f t="shared" si="17"/>
        <v>82.5</v>
      </c>
      <c r="AZ7" s="65">
        <f t="shared" si="17"/>
        <v>79.7</v>
      </c>
      <c r="BA7" s="65">
        <f t="shared" si="17"/>
        <v>79.599999999999994</v>
      </c>
      <c r="BB7" s="65">
        <f t="shared" si="17"/>
        <v>77.900000000000006</v>
      </c>
      <c r="BC7" s="65"/>
      <c r="BD7" s="65" t="str">
        <f>BD8</f>
        <v>該当数値なし</v>
      </c>
      <c r="BE7" s="65" t="str">
        <f t="shared" ref="BE7:BM7" si="18">BE8</f>
        <v>該当数値なし</v>
      </c>
      <c r="BF7" s="65">
        <f t="shared" si="18"/>
        <v>3</v>
      </c>
      <c r="BG7" s="65">
        <f t="shared" si="18"/>
        <v>10.7</v>
      </c>
      <c r="BH7" s="65">
        <f t="shared" si="18"/>
        <v>12.2</v>
      </c>
      <c r="BI7" s="65">
        <f t="shared" si="18"/>
        <v>99.5</v>
      </c>
      <c r="BJ7" s="65">
        <f t="shared" si="18"/>
        <v>91.2</v>
      </c>
      <c r="BK7" s="65">
        <f t="shared" si="18"/>
        <v>94.9</v>
      </c>
      <c r="BL7" s="65">
        <f t="shared" si="18"/>
        <v>101.2</v>
      </c>
      <c r="BM7" s="65">
        <f t="shared" si="18"/>
        <v>107.2</v>
      </c>
      <c r="BN7" s="65"/>
      <c r="BO7" s="65">
        <f>BO8</f>
        <v>58.3</v>
      </c>
      <c r="BP7" s="65">
        <f t="shared" ref="BP7:BX7" si="19">BP8</f>
        <v>56.9</v>
      </c>
      <c r="BQ7" s="65">
        <f t="shared" si="19"/>
        <v>54.3</v>
      </c>
      <c r="BR7" s="65">
        <f t="shared" si="19"/>
        <v>53.1</v>
      </c>
      <c r="BS7" s="65">
        <f t="shared" si="19"/>
        <v>59.7</v>
      </c>
      <c r="BT7" s="65">
        <f t="shared" si="19"/>
        <v>69.2</v>
      </c>
      <c r="BU7" s="65">
        <f t="shared" si="19"/>
        <v>68.599999999999994</v>
      </c>
      <c r="BV7" s="65">
        <f t="shared" si="19"/>
        <v>67.400000000000006</v>
      </c>
      <c r="BW7" s="65">
        <f t="shared" si="19"/>
        <v>66.599999999999994</v>
      </c>
      <c r="BX7" s="65">
        <f t="shared" si="19"/>
        <v>66.8</v>
      </c>
      <c r="BY7" s="65"/>
      <c r="BZ7" s="66">
        <f>BZ8</f>
        <v>22815</v>
      </c>
      <c r="CA7" s="66">
        <f t="shared" ref="CA7:CI7" si="20">CA8</f>
        <v>21914</v>
      </c>
      <c r="CB7" s="66">
        <f t="shared" si="20"/>
        <v>22531</v>
      </c>
      <c r="CC7" s="66">
        <f t="shared" si="20"/>
        <v>23770</v>
      </c>
      <c r="CD7" s="66">
        <f t="shared" si="20"/>
        <v>21562</v>
      </c>
      <c r="CE7" s="66">
        <f t="shared" si="20"/>
        <v>23061</v>
      </c>
      <c r="CF7" s="66">
        <f t="shared" si="20"/>
        <v>23475</v>
      </c>
      <c r="CG7" s="66">
        <f t="shared" si="20"/>
        <v>23857</v>
      </c>
      <c r="CH7" s="66">
        <f t="shared" si="20"/>
        <v>24371</v>
      </c>
      <c r="CI7" s="66">
        <f t="shared" si="20"/>
        <v>24882</v>
      </c>
      <c r="CJ7" s="65"/>
      <c r="CK7" s="66">
        <f>CK8</f>
        <v>6076</v>
      </c>
      <c r="CL7" s="66">
        <f t="shared" ref="CL7:CT7" si="21">CL8</f>
        <v>6140</v>
      </c>
      <c r="CM7" s="66">
        <f t="shared" si="21"/>
        <v>6341</v>
      </c>
      <c r="CN7" s="66">
        <f t="shared" si="21"/>
        <v>6590</v>
      </c>
      <c r="CO7" s="66">
        <f t="shared" si="21"/>
        <v>6827</v>
      </c>
      <c r="CP7" s="66">
        <f t="shared" si="21"/>
        <v>8338</v>
      </c>
      <c r="CQ7" s="66">
        <f t="shared" si="21"/>
        <v>8603</v>
      </c>
      <c r="CR7" s="66">
        <f t="shared" si="21"/>
        <v>8471</v>
      </c>
      <c r="CS7" s="66">
        <f t="shared" si="21"/>
        <v>8736</v>
      </c>
      <c r="CT7" s="66">
        <f t="shared" si="21"/>
        <v>8797</v>
      </c>
      <c r="CU7" s="65"/>
      <c r="CV7" s="65">
        <f>CV8</f>
        <v>54.9</v>
      </c>
      <c r="CW7" s="65">
        <f t="shared" ref="CW7:DE7" si="22">CW8</f>
        <v>57.1</v>
      </c>
      <c r="CX7" s="65">
        <f t="shared" si="22"/>
        <v>61.8</v>
      </c>
      <c r="CY7" s="65">
        <f t="shared" si="22"/>
        <v>63.4</v>
      </c>
      <c r="CZ7" s="65">
        <f t="shared" si="22"/>
        <v>62.8</v>
      </c>
      <c r="DA7" s="65">
        <f t="shared" si="22"/>
        <v>64.7</v>
      </c>
      <c r="DB7" s="65">
        <f t="shared" si="22"/>
        <v>65</v>
      </c>
      <c r="DC7" s="65">
        <f t="shared" si="22"/>
        <v>67.5</v>
      </c>
      <c r="DD7" s="65">
        <f t="shared" si="22"/>
        <v>67.5</v>
      </c>
      <c r="DE7" s="65">
        <f t="shared" si="22"/>
        <v>69.5</v>
      </c>
      <c r="DF7" s="65"/>
      <c r="DG7" s="65">
        <f>DG8</f>
        <v>9.1</v>
      </c>
      <c r="DH7" s="65">
        <f t="shared" ref="DH7:DP7" si="23">DH8</f>
        <v>8.6999999999999993</v>
      </c>
      <c r="DI7" s="65">
        <f t="shared" si="23"/>
        <v>9</v>
      </c>
      <c r="DJ7" s="65">
        <f t="shared" si="23"/>
        <v>8.4</v>
      </c>
      <c r="DK7" s="65">
        <f t="shared" si="23"/>
        <v>7.7</v>
      </c>
      <c r="DL7" s="65">
        <f t="shared" si="23"/>
        <v>19.600000000000001</v>
      </c>
      <c r="DM7" s="65">
        <f t="shared" si="23"/>
        <v>19</v>
      </c>
      <c r="DN7" s="65">
        <f t="shared" si="23"/>
        <v>17.899999999999999</v>
      </c>
      <c r="DO7" s="65">
        <f t="shared" si="23"/>
        <v>17.899999999999999</v>
      </c>
      <c r="DP7" s="65">
        <f t="shared" si="23"/>
        <v>17.399999999999999</v>
      </c>
      <c r="DQ7" s="65"/>
      <c r="DR7" s="65">
        <f>DR8</f>
        <v>62.4</v>
      </c>
      <c r="DS7" s="65">
        <f t="shared" ref="DS7:EA7" si="24">DS8</f>
        <v>61.8</v>
      </c>
      <c r="DT7" s="65">
        <f t="shared" si="24"/>
        <v>73.599999999999994</v>
      </c>
      <c r="DU7" s="65">
        <f t="shared" si="24"/>
        <v>76.099999999999994</v>
      </c>
      <c r="DV7" s="65">
        <f t="shared" si="24"/>
        <v>78.3</v>
      </c>
      <c r="DW7" s="65">
        <f t="shared" si="24"/>
        <v>43</v>
      </c>
      <c r="DX7" s="65">
        <f t="shared" si="24"/>
        <v>43.9</v>
      </c>
      <c r="DY7" s="65">
        <f t="shared" si="24"/>
        <v>52.4</v>
      </c>
      <c r="DZ7" s="65">
        <f t="shared" si="24"/>
        <v>52.6</v>
      </c>
      <c r="EA7" s="65">
        <f t="shared" si="24"/>
        <v>54.2</v>
      </c>
      <c r="EB7" s="65"/>
      <c r="EC7" s="65">
        <f>EC8</f>
        <v>70</v>
      </c>
      <c r="ED7" s="65">
        <f t="shared" ref="ED7:EL7" si="25">ED8</f>
        <v>64.7</v>
      </c>
      <c r="EE7" s="65">
        <f t="shared" si="25"/>
        <v>76.3</v>
      </c>
      <c r="EF7" s="65">
        <f t="shared" si="25"/>
        <v>78.8</v>
      </c>
      <c r="EG7" s="65">
        <f t="shared" si="25"/>
        <v>80.900000000000006</v>
      </c>
      <c r="EH7" s="65">
        <f t="shared" si="25"/>
        <v>60.6</v>
      </c>
      <c r="EI7" s="65">
        <f t="shared" si="25"/>
        <v>59.1</v>
      </c>
      <c r="EJ7" s="65">
        <f t="shared" si="25"/>
        <v>68.900000000000006</v>
      </c>
      <c r="EK7" s="65">
        <f t="shared" si="25"/>
        <v>68</v>
      </c>
      <c r="EL7" s="65">
        <f t="shared" si="25"/>
        <v>70</v>
      </c>
      <c r="EM7" s="65"/>
      <c r="EN7" s="66">
        <f>EN8</f>
        <v>15026914</v>
      </c>
      <c r="EO7" s="66">
        <f t="shared" ref="EO7:EW7" si="26">EO8</f>
        <v>15006129</v>
      </c>
      <c r="EP7" s="66">
        <f t="shared" si="26"/>
        <v>15040386</v>
      </c>
      <c r="EQ7" s="66">
        <f t="shared" si="26"/>
        <v>15081757</v>
      </c>
      <c r="ER7" s="66">
        <f t="shared" si="26"/>
        <v>15123329</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122238</v>
      </c>
      <c r="D8" s="68">
        <v>46</v>
      </c>
      <c r="E8" s="68">
        <v>6</v>
      </c>
      <c r="F8" s="68">
        <v>0</v>
      </c>
      <c r="G8" s="68">
        <v>1</v>
      </c>
      <c r="H8" s="68" t="s">
        <v>123</v>
      </c>
      <c r="I8" s="68" t="s">
        <v>124</v>
      </c>
      <c r="J8" s="68" t="s">
        <v>125</v>
      </c>
      <c r="K8" s="68" t="s">
        <v>126</v>
      </c>
      <c r="L8" s="68" t="s">
        <v>127</v>
      </c>
      <c r="M8" s="68" t="s">
        <v>128</v>
      </c>
      <c r="N8" s="68" t="s">
        <v>129</v>
      </c>
      <c r="O8" s="68"/>
      <c r="P8" s="68" t="s">
        <v>130</v>
      </c>
      <c r="Q8" s="69">
        <v>14</v>
      </c>
      <c r="R8" s="68" t="s">
        <v>131</v>
      </c>
      <c r="S8" s="68" t="s">
        <v>132</v>
      </c>
      <c r="T8" s="68" t="s">
        <v>133</v>
      </c>
      <c r="U8" s="69">
        <v>33984</v>
      </c>
      <c r="V8" s="69">
        <v>3468</v>
      </c>
      <c r="W8" s="68" t="s">
        <v>134</v>
      </c>
      <c r="X8" s="70" t="s">
        <v>135</v>
      </c>
      <c r="Y8" s="69">
        <v>52</v>
      </c>
      <c r="Z8" s="69">
        <v>18</v>
      </c>
      <c r="AA8" s="69" t="s">
        <v>131</v>
      </c>
      <c r="AB8" s="69" t="s">
        <v>131</v>
      </c>
      <c r="AC8" s="69" t="s">
        <v>131</v>
      </c>
      <c r="AD8" s="69">
        <v>70</v>
      </c>
      <c r="AE8" s="69">
        <v>52</v>
      </c>
      <c r="AF8" s="69">
        <v>18</v>
      </c>
      <c r="AG8" s="69">
        <v>70</v>
      </c>
      <c r="AH8" s="71">
        <v>100.6</v>
      </c>
      <c r="AI8" s="71">
        <v>97.6</v>
      </c>
      <c r="AJ8" s="71">
        <v>90.5</v>
      </c>
      <c r="AK8" s="71">
        <v>92.9</v>
      </c>
      <c r="AL8" s="71">
        <v>98.8</v>
      </c>
      <c r="AM8" s="71">
        <v>98.1</v>
      </c>
      <c r="AN8" s="71">
        <v>97.7</v>
      </c>
      <c r="AO8" s="71">
        <v>98.5</v>
      </c>
      <c r="AP8" s="71">
        <v>98</v>
      </c>
      <c r="AQ8" s="71">
        <v>98.4</v>
      </c>
      <c r="AR8" s="71">
        <v>98.4</v>
      </c>
      <c r="AS8" s="71">
        <v>100.8</v>
      </c>
      <c r="AT8" s="71">
        <v>98</v>
      </c>
      <c r="AU8" s="71">
        <v>89.4</v>
      </c>
      <c r="AV8" s="71">
        <v>92.4</v>
      </c>
      <c r="AW8" s="71">
        <v>91.2</v>
      </c>
      <c r="AX8" s="71">
        <v>83.2</v>
      </c>
      <c r="AY8" s="71">
        <v>82.5</v>
      </c>
      <c r="AZ8" s="71">
        <v>79.7</v>
      </c>
      <c r="BA8" s="71">
        <v>79.599999999999994</v>
      </c>
      <c r="BB8" s="71">
        <v>77.900000000000006</v>
      </c>
      <c r="BC8" s="71">
        <v>89.5</v>
      </c>
      <c r="BD8" s="72" t="s">
        <v>136</v>
      </c>
      <c r="BE8" s="72" t="s">
        <v>136</v>
      </c>
      <c r="BF8" s="72">
        <v>3</v>
      </c>
      <c r="BG8" s="72">
        <v>10.7</v>
      </c>
      <c r="BH8" s="72">
        <v>12.2</v>
      </c>
      <c r="BI8" s="72">
        <v>99.5</v>
      </c>
      <c r="BJ8" s="72">
        <v>91.2</v>
      </c>
      <c r="BK8" s="72">
        <v>94.9</v>
      </c>
      <c r="BL8" s="72">
        <v>101.2</v>
      </c>
      <c r="BM8" s="72">
        <v>107.2</v>
      </c>
      <c r="BN8" s="72">
        <v>63.6</v>
      </c>
      <c r="BO8" s="71">
        <v>58.3</v>
      </c>
      <c r="BP8" s="71">
        <v>56.9</v>
      </c>
      <c r="BQ8" s="71">
        <v>54.3</v>
      </c>
      <c r="BR8" s="71">
        <v>53.1</v>
      </c>
      <c r="BS8" s="71">
        <v>59.7</v>
      </c>
      <c r="BT8" s="71">
        <v>69.2</v>
      </c>
      <c r="BU8" s="71">
        <v>68.599999999999994</v>
      </c>
      <c r="BV8" s="71">
        <v>67.400000000000006</v>
      </c>
      <c r="BW8" s="71">
        <v>66.599999999999994</v>
      </c>
      <c r="BX8" s="71">
        <v>66.8</v>
      </c>
      <c r="BY8" s="71">
        <v>74.2</v>
      </c>
      <c r="BZ8" s="72">
        <v>22815</v>
      </c>
      <c r="CA8" s="72">
        <v>21914</v>
      </c>
      <c r="CB8" s="72">
        <v>22531</v>
      </c>
      <c r="CC8" s="72">
        <v>23770</v>
      </c>
      <c r="CD8" s="72">
        <v>21562</v>
      </c>
      <c r="CE8" s="72">
        <v>23061</v>
      </c>
      <c r="CF8" s="72">
        <v>23475</v>
      </c>
      <c r="CG8" s="72">
        <v>23857</v>
      </c>
      <c r="CH8" s="72">
        <v>24371</v>
      </c>
      <c r="CI8" s="72">
        <v>24882</v>
      </c>
      <c r="CJ8" s="71">
        <v>49667</v>
      </c>
      <c r="CK8" s="72">
        <v>6076</v>
      </c>
      <c r="CL8" s="72">
        <v>6140</v>
      </c>
      <c r="CM8" s="72">
        <v>6341</v>
      </c>
      <c r="CN8" s="72">
        <v>6590</v>
      </c>
      <c r="CO8" s="72">
        <v>6827</v>
      </c>
      <c r="CP8" s="72">
        <v>8338</v>
      </c>
      <c r="CQ8" s="72">
        <v>8603</v>
      </c>
      <c r="CR8" s="72">
        <v>8471</v>
      </c>
      <c r="CS8" s="72">
        <v>8736</v>
      </c>
      <c r="CT8" s="72">
        <v>8797</v>
      </c>
      <c r="CU8" s="71">
        <v>13758</v>
      </c>
      <c r="CV8" s="72">
        <v>54.9</v>
      </c>
      <c r="CW8" s="72">
        <v>57.1</v>
      </c>
      <c r="CX8" s="72">
        <v>61.8</v>
      </c>
      <c r="CY8" s="72">
        <v>63.4</v>
      </c>
      <c r="CZ8" s="72">
        <v>62.8</v>
      </c>
      <c r="DA8" s="72">
        <v>64.7</v>
      </c>
      <c r="DB8" s="72">
        <v>65</v>
      </c>
      <c r="DC8" s="72">
        <v>67.5</v>
      </c>
      <c r="DD8" s="72">
        <v>67.5</v>
      </c>
      <c r="DE8" s="72">
        <v>69.5</v>
      </c>
      <c r="DF8" s="72">
        <v>55.2</v>
      </c>
      <c r="DG8" s="72">
        <v>9.1</v>
      </c>
      <c r="DH8" s="72">
        <v>8.6999999999999993</v>
      </c>
      <c r="DI8" s="72">
        <v>9</v>
      </c>
      <c r="DJ8" s="72">
        <v>8.4</v>
      </c>
      <c r="DK8" s="72">
        <v>7.7</v>
      </c>
      <c r="DL8" s="72">
        <v>19.600000000000001</v>
      </c>
      <c r="DM8" s="72">
        <v>19</v>
      </c>
      <c r="DN8" s="72">
        <v>17.899999999999999</v>
      </c>
      <c r="DO8" s="72">
        <v>17.899999999999999</v>
      </c>
      <c r="DP8" s="72">
        <v>17.399999999999999</v>
      </c>
      <c r="DQ8" s="72">
        <v>24.1</v>
      </c>
      <c r="DR8" s="71">
        <v>62.4</v>
      </c>
      <c r="DS8" s="71">
        <v>61.8</v>
      </c>
      <c r="DT8" s="71">
        <v>73.599999999999994</v>
      </c>
      <c r="DU8" s="71">
        <v>76.099999999999994</v>
      </c>
      <c r="DV8" s="71">
        <v>78.3</v>
      </c>
      <c r="DW8" s="71">
        <v>43</v>
      </c>
      <c r="DX8" s="71">
        <v>43.9</v>
      </c>
      <c r="DY8" s="71">
        <v>52.4</v>
      </c>
      <c r="DZ8" s="71">
        <v>52.6</v>
      </c>
      <c r="EA8" s="71">
        <v>54.2</v>
      </c>
      <c r="EB8" s="71">
        <v>50.7</v>
      </c>
      <c r="EC8" s="71">
        <v>70</v>
      </c>
      <c r="ED8" s="71">
        <v>64.7</v>
      </c>
      <c r="EE8" s="71">
        <v>76.3</v>
      </c>
      <c r="EF8" s="71">
        <v>78.8</v>
      </c>
      <c r="EG8" s="71">
        <v>80.900000000000006</v>
      </c>
      <c r="EH8" s="71">
        <v>60.6</v>
      </c>
      <c r="EI8" s="71">
        <v>59.1</v>
      </c>
      <c r="EJ8" s="71">
        <v>68.900000000000006</v>
      </c>
      <c r="EK8" s="71">
        <v>68</v>
      </c>
      <c r="EL8" s="71">
        <v>70</v>
      </c>
      <c r="EM8" s="71">
        <v>65.7</v>
      </c>
      <c r="EN8" s="72">
        <v>15026914</v>
      </c>
      <c r="EO8" s="72">
        <v>15006129</v>
      </c>
      <c r="EP8" s="72">
        <v>15040386</v>
      </c>
      <c r="EQ8" s="72">
        <v>15081757</v>
      </c>
      <c r="ER8" s="72">
        <v>15123329</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2018-10-24T01:22:37Z</cp:lastPrinted>
  <dcterms:created xsi:type="dcterms:W3CDTF">2018-09-27T00:40:07Z</dcterms:created>
  <dcterms:modified xsi:type="dcterms:W3CDTF">2018-10-24T06:51:21Z</dcterms:modified>
</cp:coreProperties>
</file>