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125-経営比較分析表分析等依頼\03 団体→県\"/>
    </mc:Choice>
  </mc:AlternateContent>
  <workbookProtection workbookPassword="B319" lockStructure="1"/>
  <bookViews>
    <workbookView xWindow="1170" yWindow="75" windowWidth="14940" windowHeight="7860"/>
  </bookViews>
  <sheets>
    <sheet name="法適用_水道事業" sheetId="4" r:id="rId1"/>
    <sheet name="データ" sheetId="5" state="hidden" r:id="rId2"/>
  </sheets>
  <calcPr calcId="162913"/>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Q6" i="5"/>
  <c r="W10" i="4" s="1"/>
  <c r="P6" i="5"/>
  <c r="P10" i="4" s="1"/>
  <c r="O6" i="5"/>
  <c r="N6" i="5"/>
  <c r="B10" i="4" s="1"/>
  <c r="M6" i="5"/>
  <c r="L6" i="5"/>
  <c r="K6" i="5"/>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BB10" i="4"/>
  <c r="AT10" i="4"/>
  <c r="AL10" i="4"/>
  <c r="I10" i="4"/>
  <c r="BB8" i="4"/>
  <c r="AL8" i="4"/>
  <c r="W8" i="4"/>
  <c r="P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<sst xmlns="http://schemas.openxmlformats.org/spreadsheetml/2006/main" count="232" uniqueCount="120">
  <si>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</si>
  <si>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</si>
  <si>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</si>
  <si>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</si>
  <si>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</si>
  <si>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</si>
  <si>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</si>
  <si>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</si>
  <si>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</si>
  <si>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</si>
  <si>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</si>
  <si>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</si>
  <si>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</si>
  <si>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</si>
  <si>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</si>
  <si>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</si>
  <si>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</si>
  <si>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</si>
  <si>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</si>
  <si>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</si>
  <si>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</si>
  <si>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</si>
  <si>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</si>
  <si>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</si>
  <si>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</si>
  <si>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</si>
  <si>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</si>
  <si>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</si>
  <si>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</si>
  <si>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</si>
  <si>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</si>
  <si>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</si>
  <si>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</si>
  <si>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</si>
  <si>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</si>
  <si>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</si>
  <si>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</si>
  <si>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</si>
  <si>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</si>
  <si>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</si>
  <si>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</si>
  <si>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</si>
  <si>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</si>
  <si>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</si>
  <si>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</si>
  <si>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</si>
  <si>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</si>
  <si>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</si>
  <si>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</si>
  <si>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</si>
  <si>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</si>
  <si>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</si>
  <si>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</si>
  <si>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</si>
  <si>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</si>
  <si>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</si>
  <si>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</si>
  <si>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</si>
  <si>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</si>
  <si>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</si>
  <si>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</si>
  <si>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</si>
  <si>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</si>
  <si>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</si>
  <si>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</si>
  <si>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</si>
  <si>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</si>
  <si>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</si>
  <si>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</si>
  <si>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</si>
  <si>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</si>
  <si>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</si>
  <si>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</si>
  <si>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</si>
  <si>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</si>
  <si>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</si>
  <si>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</si>
  <si>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</si>
  <si>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</si>
  <si>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</si>
  <si>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</si>
  <si>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</si>
  <si>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</si>
  <si>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</si>
  <si>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</si>
  <si>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</si>
  <si>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</si>
  <si>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</si>
  <si>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</si>
  <si>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</si>
  <si>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</si>
  <si>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</si>
  <si>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</si>
  <si>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</si>
  <si>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</si>
  <si>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</si>
  <si>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</si>
  <si>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</si>
  <si>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</si>
  <si>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</si>
  <si>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</si>
  <si>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</si>
  <si>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</si>
  <si>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</si>
  <si>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</si>
  <si>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千葉県　君津市</t>
  </si>
  <si>
    <t>法適用</t>
  </si>
  <si>
    <t>水道事業</t>
  </si>
  <si>
    <t>末端給水事業</t>
  </si>
  <si>
    <t>A4</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</si>
  <si>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</si>
  <si>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</si>
  <si>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</si>
  <si>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</si>
  <si>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</si>
  <si>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</si>
  <si>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①経常収支比率及び⑤料金回収率は、平成28年4月から平均16.62％の料金改定を行ったため、類似団体平均値及び全国平均まで改善し、給水収益だけで給水にかかる費用を賄えるようになった。
③流動比率は、期間内を通して類似団体平均値及び全国平均を下回っているものの、100％を超えており、すぐに資金運用に支障をきたす状態にはないと考えられる。
④企業債残高対給水収益比率は、これまで類似団体平均値及び全国平均を上回っていたが、平成28年度の料金改定により減少に転じた。ただし、今後は、更新工事が増加する一方で水需要が減少する予測から、比率は再び上昇することが見込まれる。
⑥給水原価は、類似団体平均値及び全国平均と比較して高い水準である。これは、給水原価を構成する費用において、特に、支払利息、減価償却費及び受水費が高い水準であることが主な要因である。　　　　　　　　　　　　　　　　　　　　　
⑦施設使用率は、類似団体平均値及び全国平均と比較して高い水準であるが、それでも３割の余剰を残している。今後水需要の減少が予測される中では施設の統廃合やダウンサイジングが必要となる。　　　　　　　　　　　　　⑧有収率は、類似団体平均値及び全国平均を下回って推移しているが、漏水対策等の対応により改善が見られる。有収率の低下は、費用の増加を招き、経営状況に悪影響を与えるとともに、安定給水を脅かすことから、漏水防止のための維持管理を適切に行う必要がある。</t>
    <rPh sb="7" eb="8">
      <t>オヨ</t>
    </rPh>
    <rPh sb="10" eb="12">
      <t>リョウキン</t>
    </rPh>
    <rPh sb="12" eb="14">
      <t>カイシュウ</t>
    </rPh>
    <rPh sb="14" eb="15">
      <t>リツ</t>
    </rPh>
    <rPh sb="40" eb="41">
      <t>オコナ</t>
    </rPh>
    <rPh sb="46" eb="48">
      <t>ルイジ</t>
    </rPh>
    <rPh sb="48" eb="50">
      <t>ダンタイ</t>
    </rPh>
    <rPh sb="50" eb="52">
      <t>ヘイキン</t>
    </rPh>
    <rPh sb="52" eb="53">
      <t>チ</t>
    </rPh>
    <rPh sb="53" eb="54">
      <t>オヨ</t>
    </rPh>
    <rPh sb="55" eb="57">
      <t>ゼンコク</t>
    </rPh>
    <rPh sb="57" eb="59">
      <t>ヘイキン</t>
    </rPh>
    <rPh sb="61" eb="63">
      <t>カイゼン</t>
    </rPh>
    <rPh sb="65" eb="67">
      <t>キュウスイ</t>
    </rPh>
    <rPh sb="72" eb="74">
      <t>キュウスイ</t>
    </rPh>
    <rPh sb="78" eb="80">
      <t>ヒヨウ</t>
    </rPh>
    <rPh sb="81" eb="82">
      <t>マカナ</t>
    </rPh>
    <rPh sb="202" eb="204">
      <t>ウワマワ</t>
    </rPh>
    <rPh sb="210" eb="212">
      <t>ヘイセイ</t>
    </rPh>
    <rPh sb="214" eb="216">
      <t>ネンド</t>
    </rPh>
    <rPh sb="217" eb="219">
      <t>リョウキン</t>
    </rPh>
    <rPh sb="219" eb="221">
      <t>カイテイ</t>
    </rPh>
    <rPh sb="235" eb="237">
      <t>コンゴ</t>
    </rPh>
    <rPh sb="239" eb="241">
      <t>コウシン</t>
    </rPh>
    <rPh sb="241" eb="243">
      <t>コウジ</t>
    </rPh>
    <rPh sb="244" eb="246">
      <t>ゾウカ</t>
    </rPh>
    <rPh sb="248" eb="250">
      <t>イッポウ</t>
    </rPh>
    <rPh sb="251" eb="252">
      <t>ミズ</t>
    </rPh>
    <rPh sb="252" eb="254">
      <t>ジュヨウ</t>
    </rPh>
    <rPh sb="255" eb="257">
      <t>ゲンショウ</t>
    </rPh>
    <rPh sb="259" eb="261">
      <t>ヨソク</t>
    </rPh>
    <rPh sb="264" eb="266">
      <t>ヒリツ</t>
    </rPh>
    <rPh sb="267" eb="268">
      <t>フタタ</t>
    </rPh>
    <rPh sb="269" eb="271">
      <t>ジョウショウ</t>
    </rPh>
    <rPh sb="276" eb="278">
      <t>ミコ</t>
    </rPh>
    <rPh sb="396" eb="398">
      <t>シセツ</t>
    </rPh>
    <rPh sb="398" eb="400">
      <t>シヨウ</t>
    </rPh>
    <rPh sb="400" eb="401">
      <t>リツ</t>
    </rPh>
    <rPh sb="403" eb="405">
      <t>ルイジ</t>
    </rPh>
    <rPh sb="405" eb="407">
      <t>ダンタイ</t>
    </rPh>
    <rPh sb="407" eb="409">
      <t>ヘイキン</t>
    </rPh>
    <rPh sb="409" eb="410">
      <t>チ</t>
    </rPh>
    <rPh sb="410" eb="411">
      <t>オヨ</t>
    </rPh>
    <rPh sb="412" eb="414">
      <t>ゼンコク</t>
    </rPh>
    <rPh sb="414" eb="416">
      <t>ヘイキン</t>
    </rPh>
    <rPh sb="417" eb="419">
      <t>ヒカク</t>
    </rPh>
    <rPh sb="421" eb="422">
      <t>タカ</t>
    </rPh>
    <rPh sb="423" eb="425">
      <t>スイジュン</t>
    </rPh>
    <rPh sb="435" eb="436">
      <t>ワリ</t>
    </rPh>
    <rPh sb="437" eb="439">
      <t>ヨジョウ</t>
    </rPh>
    <rPh sb="440" eb="441">
      <t>ノコ</t>
    </rPh>
    <rPh sb="446" eb="448">
      <t>コンゴ</t>
    </rPh>
    <rPh sb="448" eb="449">
      <t>ミズ</t>
    </rPh>
    <rPh sb="449" eb="451">
      <t>ジュヨウ</t>
    </rPh>
    <rPh sb="452" eb="454">
      <t>ゲンショウ</t>
    </rPh>
    <rPh sb="455" eb="457">
      <t>ヨソク</t>
    </rPh>
    <rPh sb="460" eb="461">
      <t>ナカ</t>
    </rPh>
    <rPh sb="463" eb="465">
      <t>シセツ</t>
    </rPh>
    <rPh sb="466" eb="469">
      <t>トウハイゴウ</t>
    </rPh>
    <rPh sb="479" eb="481">
      <t>ヒツヨウ</t>
    </rPh>
    <rPh sb="544" eb="545">
      <t>ミ</t>
    </rPh>
    <rPh sb="575" eb="576">
      <t>アタ</t>
    </rPh>
    <rPh sb="583" eb="585">
      <t>アンテイ</t>
    </rPh>
    <rPh sb="585" eb="587">
      <t>キュウスイ</t>
    </rPh>
    <rPh sb="588" eb="589">
      <t>オビヤ</t>
    </rPh>
    <phoneticPr fontId="4"/>
  </si>
  <si>
    <t>①有形固定資産減価償却率は50％を超えていること、②管路経年化率は平成28年度に40％を超えていることから、施設設備の老朽化が進んでいる。　　　　　　　　　
この状況から、平成28年度は老朽管更新事業を強化し、③管路更新率は類似団体平均値及び全国平均を上回った。　　　　　　　　　　　　　　　　　　　　　　　　　　　　　　　　　　　　　　　　　　　　　　　　　　　　　　　　　　　　　　　　　　　　　　　　　　　　　　　　　　　　　　　　　　　　　　　　　　　　　　　　　　　本市の管路は旧町村単位で運営されていた上水道事業で整備されたものを使用しており、同年代に整備されたものが多い。　　　　　　　　　　　　　　　今後も計画的に老朽管更新事業を進めていく必要がある。　　　　　　　　　　　　　　　　　　　　　　　　　　　　　　</t>
    <rPh sb="1" eb="3">
      <t>ユウケイ</t>
    </rPh>
    <rPh sb="3" eb="5">
      <t>コテイ</t>
    </rPh>
    <rPh sb="5" eb="7">
      <t>シサン</t>
    </rPh>
    <rPh sb="7" eb="8">
      <t>ゲン</t>
    </rPh>
    <rPh sb="8" eb="9">
      <t>カ</t>
    </rPh>
    <rPh sb="9" eb="11">
      <t>ショウキャク</t>
    </rPh>
    <rPh sb="11" eb="12">
      <t>リツ</t>
    </rPh>
    <rPh sb="17" eb="18">
      <t>コ</t>
    </rPh>
    <rPh sb="26" eb="28">
      <t>カンロ</t>
    </rPh>
    <rPh sb="28" eb="31">
      <t>ケイネンカ</t>
    </rPh>
    <rPh sb="31" eb="32">
      <t>リツ</t>
    </rPh>
    <rPh sb="33" eb="35">
      <t>ヘイセイ</t>
    </rPh>
    <rPh sb="37" eb="39">
      <t>ネンド</t>
    </rPh>
    <rPh sb="44" eb="45">
      <t>コ</t>
    </rPh>
    <rPh sb="54" eb="56">
      <t>シセツ</t>
    </rPh>
    <rPh sb="56" eb="58">
      <t>セツビ</t>
    </rPh>
    <rPh sb="59" eb="61">
      <t>ロウキュウ</t>
    </rPh>
    <rPh sb="61" eb="62">
      <t>カ</t>
    </rPh>
    <rPh sb="63" eb="64">
      <t>スス</t>
    </rPh>
    <rPh sb="81" eb="83">
      <t>ジョウキョウ</t>
    </rPh>
    <rPh sb="86" eb="88">
      <t>ヘイセイ</t>
    </rPh>
    <rPh sb="90" eb="92">
      <t>ネンド</t>
    </rPh>
    <rPh sb="93" eb="95">
      <t>ロウキュウ</t>
    </rPh>
    <rPh sb="95" eb="96">
      <t>カン</t>
    </rPh>
    <rPh sb="96" eb="98">
      <t>コウシン</t>
    </rPh>
    <rPh sb="98" eb="100">
      <t>ジギョウ</t>
    </rPh>
    <rPh sb="101" eb="103">
      <t>キョウカ</t>
    </rPh>
    <rPh sb="106" eb="108">
      <t>カンロ</t>
    </rPh>
    <rPh sb="108" eb="110">
      <t>コウシン</t>
    </rPh>
    <rPh sb="110" eb="111">
      <t>リツ</t>
    </rPh>
    <rPh sb="126" eb="128">
      <t>ウワマワ</t>
    </rPh>
    <rPh sb="238" eb="239">
      <t>ホン</t>
    </rPh>
    <rPh sb="239" eb="240">
      <t>シ</t>
    </rPh>
    <rPh sb="241" eb="243">
      <t>カンロ</t>
    </rPh>
    <rPh sb="244" eb="245">
      <t>キュウ</t>
    </rPh>
    <rPh sb="245" eb="246">
      <t>マチ</t>
    </rPh>
    <rPh sb="246" eb="247">
      <t>ムラ</t>
    </rPh>
    <rPh sb="247" eb="249">
      <t>タンイ</t>
    </rPh>
    <rPh sb="250" eb="252">
      <t>ウンエイ</t>
    </rPh>
    <rPh sb="257" eb="258">
      <t>ジョウ</t>
    </rPh>
    <rPh sb="308" eb="310">
      <t>コンゴ</t>
    </rPh>
    <rPh sb="311" eb="313">
      <t>ケイカク</t>
    </rPh>
    <rPh sb="313" eb="314">
      <t>テキ</t>
    </rPh>
    <rPh sb="315" eb="317">
      <t>ロウキュウ</t>
    </rPh>
    <rPh sb="317" eb="318">
      <t>カン</t>
    </rPh>
    <rPh sb="318" eb="320">
      <t>コウシン</t>
    </rPh>
    <rPh sb="320" eb="322">
      <t>ジギョウ</t>
    </rPh>
    <rPh sb="323" eb="324">
      <t>スス</t>
    </rPh>
    <rPh sb="328" eb="330">
      <t>ヒツヨウ</t>
    </rPh>
    <phoneticPr fontId="4"/>
  </si>
  <si>
    <t>自治体職員</t>
    <rPh sb="0" eb="3">
      <t>ジチタイ</t>
    </rPh>
    <rPh sb="3" eb="5">
      <t>ショクイン</t>
    </rPh>
    <phoneticPr fontId="4"/>
  </si>
  <si>
    <t>　上記の結果から、現時点の経営状況は概ね良好と言えるが、遅れている老朽管更新を計画的かつ効率的に実施していく必要があり、その財源確保の対応として、水道料金が適正な水準となるよう、平成28年4月の料金改定を行ったところである。
　今後は、さらに各指標の改善に努め、健全な運営を確保していく。</t>
    <rPh sb="1" eb="3">
      <t>ジョウキ</t>
    </rPh>
    <rPh sb="4" eb="6">
      <t>ケッカ</t>
    </rPh>
    <rPh sb="9" eb="12">
      <t>ゲンジテン</t>
    </rPh>
    <rPh sb="10" eb="11">
      <t>ジツゲン</t>
    </rPh>
    <rPh sb="13" eb="15">
      <t>ケイエイ</t>
    </rPh>
    <rPh sb="15" eb="17">
      <t>ジョウキョウ</t>
    </rPh>
    <rPh sb="18" eb="19">
      <t>オオム</t>
    </rPh>
    <rPh sb="20" eb="22">
      <t>リョウコウ</t>
    </rPh>
    <rPh sb="23" eb="24">
      <t>イ</t>
    </rPh>
    <rPh sb="28" eb="29">
      <t>オク</t>
    </rPh>
    <rPh sb="33" eb="35">
      <t>ロウキュウ</t>
    </rPh>
    <rPh sb="35" eb="36">
      <t>カン</t>
    </rPh>
    <rPh sb="36" eb="38">
      <t>コウシン</t>
    </rPh>
    <rPh sb="39" eb="41">
      <t>ケイカク</t>
    </rPh>
    <rPh sb="41" eb="42">
      <t>テキ</t>
    </rPh>
    <rPh sb="44" eb="46">
      <t>コウリツ</t>
    </rPh>
    <rPh sb="46" eb="47">
      <t>テキ</t>
    </rPh>
    <rPh sb="48" eb="50">
      <t>ジッシ</t>
    </rPh>
    <rPh sb="54" eb="56">
      <t>ヒツヨウ</t>
    </rPh>
    <rPh sb="62" eb="64">
      <t>ザイゲン</t>
    </rPh>
    <rPh sb="64" eb="66">
      <t>カクホ</t>
    </rPh>
    <rPh sb="67" eb="69">
      <t>タイオウ</t>
    </rPh>
    <rPh sb="73" eb="75">
      <t>スイドウ</t>
    </rPh>
    <rPh sb="75" eb="77">
      <t>リョウキン</t>
    </rPh>
    <rPh sb="78" eb="80">
      <t>テキセイ</t>
    </rPh>
    <rPh sb="81" eb="83">
      <t>スイジュン</t>
    </rPh>
    <rPh sb="89" eb="91">
      <t>ヘイセイ</t>
    </rPh>
    <rPh sb="93" eb="94">
      <t>ネン</t>
    </rPh>
    <rPh sb="95" eb="96">
      <t>ツキ</t>
    </rPh>
    <rPh sb="97" eb="99">
      <t>リョウキン</t>
    </rPh>
    <rPh sb="99" eb="101">
      <t>カイテイ</t>
    </rPh>
    <rPh sb="102" eb="103">
      <t>オコナ</t>
    </rPh>
    <rPh sb="114" eb="116">
      <t>コンゴ</t>
    </rPh>
    <rPh sb="121" eb="122">
      <t>カク</t>
    </rPh>
    <rPh sb="122" eb="124">
      <t>シヒョウ</t>
    </rPh>
    <rPh sb="125" eb="127">
      <t>カイゼン</t>
    </rPh>
    <rPh sb="128" eb="129">
      <t>ツト</t>
    </rPh>
    <rPh sb="131" eb="133">
      <t>ケンゼン</t>
    </rPh>
    <rPh sb="134" eb="136">
      <t>ウンエイ</t>
    </rPh>
    <rPh sb="137" eb="139">
      <t>カクホ</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</si>
</sst>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0.65</c:v>
                </c:pt>
                <c:pt idx="1">
                  <c:v>0.69</c:v>
                </c:pt>
                <c:pt idx="2">
                  <c:v>0.66</c:v>
                </c:pt>
                <c:pt idx="3">
                  <c:v>0.56999999999999995</c:v>
                </c:pt>
                <c:pt idx="4">
                  <c:v>0.86</c:v>
                </c:pt>
              </c:numCache>
            </c:numRef>
          </c:val>
          <c:extLst>
            <c:ext xmlns:c16="http://schemas.microsoft.com/office/drawing/2014/chart" uri="{C3380CC4-5D6E-409C-BE32-E72D297353CC}">
              <c16:uniqueId val="{00000000-2CBE-4A2A-8C50-8FDA94F42C2C}"/>
            </c:ext>
          </c:extLst>
        </c:ser>
        <c:dLbls>
          <c:showLegendKey val="0"/>
          <c:showVal val="0"/>
          <c:showCatName val="0"/>
          <c:showSerName val="0"/>
          <c:showPercent val="0"/>
          <c:showBubbleSize val="0"/>
        </c:dLbls>
        <c:gapWidth val="150"/>
        <c:axId val="160105984"/>
        <c:axId val="160107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0.78</c:v>
                </c:pt>
                <c:pt idx="1">
                  <c:v>0.83</c:v>
                </c:pt>
                <c:pt idx="2">
                  <c:v>0.72</c:v>
                </c:pt>
                <c:pt idx="3">
                  <c:v>0.71</c:v>
                </c:pt>
                <c:pt idx="4">
                  <c:v>0.71</c:v>
                </c:pt>
              </c:numCache>
            </c:numRef>
          </c:val>
          <c:smooth val="0"/>
          <c:extLst>
            <c:ext xmlns:c16="http://schemas.microsoft.com/office/drawing/2014/chart" uri="{C3380CC4-5D6E-409C-BE32-E72D297353CC}">
              <c16:uniqueId val="{00000001-2CBE-4A2A-8C50-8FDA94F42C2C}"/>
            </c:ext>
          </c:extLst>
        </c:ser>
        <c:dLbls>
          <c:showLegendKey val="0"/>
          <c:showVal val="0"/>
          <c:showCatName val="0"/>
          <c:showSerName val="0"/>
          <c:showPercent val="0"/>
          <c:showBubbleSize val="0"/>
        </c:dLbls>
        <c:marker val="1"/>
        <c:smooth val="0"/>
        <c:axId val="160105984"/>
        <c:axId val="160107904"/>
      </c:lineChart>
      <c:dateAx>
        <c:axId val="160105984"/>
        <c:scaling>
          <c:orientation val="minMax"/>
        </c:scaling>
        <c:delete val="1"/>
        <c:axPos val="b"/>
        <c:numFmt formatCode="ge" sourceLinked="1"/>
        <c:majorTickMark val="none"/>
        <c:minorTickMark val="none"/>
        <c:tickLblPos val="none"/>
        <c:crossAx val="160107904"/>
        <c:crosses val="autoZero"/>
        <c:auto val="1"/>
        <c:lblOffset val="100"/>
        <c:baseTimeUnit val="years"/>
      </c:dateAx>
      <c:valAx>
        <c:axId val="160107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105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74.52</c:v>
                </c:pt>
                <c:pt idx="1">
                  <c:v>73.95</c:v>
                </c:pt>
                <c:pt idx="2">
                  <c:v>72.87</c:v>
                </c:pt>
                <c:pt idx="3">
                  <c:v>70.39</c:v>
                </c:pt>
                <c:pt idx="4">
                  <c:v>69.510000000000005</c:v>
                </c:pt>
              </c:numCache>
            </c:numRef>
          </c:val>
          <c:extLst>
            <c:ext xmlns:c16="http://schemas.microsoft.com/office/drawing/2014/chart" uri="{C3380CC4-5D6E-409C-BE32-E72D297353CC}">
              <c16:uniqueId val="{00000000-B017-43C5-8D41-1C5EEB56B86E}"/>
            </c:ext>
          </c:extLst>
        </c:ser>
        <c:dLbls>
          <c:showLegendKey val="0"/>
          <c:showVal val="0"/>
          <c:showCatName val="0"/>
          <c:showSerName val="0"/>
          <c:showPercent val="0"/>
          <c:showBubbleSize val="0"/>
        </c:dLbls>
        <c:gapWidth val="150"/>
        <c:axId val="161539968"/>
        <c:axId val="161611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59.88</c:v>
                </c:pt>
                <c:pt idx="1">
                  <c:v>59.68</c:v>
                </c:pt>
                <c:pt idx="2">
                  <c:v>59.17</c:v>
                </c:pt>
                <c:pt idx="3">
                  <c:v>59.34</c:v>
                </c:pt>
                <c:pt idx="4">
                  <c:v>59.11</c:v>
                </c:pt>
              </c:numCache>
            </c:numRef>
          </c:val>
          <c:smooth val="0"/>
          <c:extLst>
            <c:ext xmlns:c16="http://schemas.microsoft.com/office/drawing/2014/chart" uri="{C3380CC4-5D6E-409C-BE32-E72D297353CC}">
              <c16:uniqueId val="{00000001-B017-43C5-8D41-1C5EEB56B86E}"/>
            </c:ext>
          </c:extLst>
        </c:ser>
        <c:dLbls>
          <c:showLegendKey val="0"/>
          <c:showVal val="0"/>
          <c:showCatName val="0"/>
          <c:showSerName val="0"/>
          <c:showPercent val="0"/>
          <c:showBubbleSize val="0"/>
        </c:dLbls>
        <c:marker val="1"/>
        <c:smooth val="0"/>
        <c:axId val="161539968"/>
        <c:axId val="161611776"/>
      </c:lineChart>
      <c:dateAx>
        <c:axId val="161539968"/>
        <c:scaling>
          <c:orientation val="minMax"/>
        </c:scaling>
        <c:delete val="1"/>
        <c:axPos val="b"/>
        <c:numFmt formatCode="ge" sourceLinked="1"/>
        <c:majorTickMark val="none"/>
        <c:minorTickMark val="none"/>
        <c:tickLblPos val="none"/>
        <c:crossAx val="161611776"/>
        <c:crosses val="autoZero"/>
        <c:auto val="1"/>
        <c:lblOffset val="100"/>
        <c:baseTimeUnit val="years"/>
      </c:dateAx>
      <c:valAx>
        <c:axId val="161611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539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80.41</c:v>
                </c:pt>
                <c:pt idx="1">
                  <c:v>80.099999999999994</c:v>
                </c:pt>
                <c:pt idx="2">
                  <c:v>80.05</c:v>
                </c:pt>
                <c:pt idx="3">
                  <c:v>82.63</c:v>
                </c:pt>
                <c:pt idx="4">
                  <c:v>82.32</c:v>
                </c:pt>
              </c:numCache>
            </c:numRef>
          </c:val>
          <c:extLst>
            <c:ext xmlns:c16="http://schemas.microsoft.com/office/drawing/2014/chart" uri="{C3380CC4-5D6E-409C-BE32-E72D297353CC}">
              <c16:uniqueId val="{00000000-C89E-4021-962D-D128EA0DB734}"/>
            </c:ext>
          </c:extLst>
        </c:ser>
        <c:dLbls>
          <c:showLegendKey val="0"/>
          <c:showVal val="0"/>
          <c:showCatName val="0"/>
          <c:showSerName val="0"/>
          <c:showPercent val="0"/>
          <c:showBubbleSize val="0"/>
        </c:dLbls>
        <c:gapWidth val="150"/>
        <c:axId val="161658368"/>
        <c:axId val="161660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87.65</c:v>
                </c:pt>
                <c:pt idx="1">
                  <c:v>87.63</c:v>
                </c:pt>
                <c:pt idx="2">
                  <c:v>87.6</c:v>
                </c:pt>
                <c:pt idx="3">
                  <c:v>87.74</c:v>
                </c:pt>
                <c:pt idx="4">
                  <c:v>87.91</c:v>
                </c:pt>
              </c:numCache>
            </c:numRef>
          </c:val>
          <c:smooth val="0"/>
          <c:extLst>
            <c:ext xmlns:c16="http://schemas.microsoft.com/office/drawing/2014/chart" uri="{C3380CC4-5D6E-409C-BE32-E72D297353CC}">
              <c16:uniqueId val="{00000001-C89E-4021-962D-D128EA0DB734}"/>
            </c:ext>
          </c:extLst>
        </c:ser>
        <c:dLbls>
          <c:showLegendKey val="0"/>
          <c:showVal val="0"/>
          <c:showCatName val="0"/>
          <c:showSerName val="0"/>
          <c:showPercent val="0"/>
          <c:showBubbleSize val="0"/>
        </c:dLbls>
        <c:marker val="1"/>
        <c:smooth val="0"/>
        <c:axId val="161658368"/>
        <c:axId val="161660288"/>
      </c:lineChart>
      <c:dateAx>
        <c:axId val="161658368"/>
        <c:scaling>
          <c:orientation val="minMax"/>
        </c:scaling>
        <c:delete val="1"/>
        <c:axPos val="b"/>
        <c:numFmt formatCode="ge" sourceLinked="1"/>
        <c:majorTickMark val="none"/>
        <c:minorTickMark val="none"/>
        <c:tickLblPos val="none"/>
        <c:crossAx val="161660288"/>
        <c:crosses val="autoZero"/>
        <c:auto val="1"/>
        <c:lblOffset val="100"/>
        <c:baseTimeUnit val="years"/>
      </c:dateAx>
      <c:valAx>
        <c:axId val="161660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658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102.05</c:v>
                </c:pt>
                <c:pt idx="1">
                  <c:v>103.2</c:v>
                </c:pt>
                <c:pt idx="2">
                  <c:v>101.91</c:v>
                </c:pt>
                <c:pt idx="3">
                  <c:v>101.82</c:v>
                </c:pt>
                <c:pt idx="4">
                  <c:v>114.43</c:v>
                </c:pt>
              </c:numCache>
            </c:numRef>
          </c:val>
          <c:extLst>
            <c:ext xmlns:c16="http://schemas.microsoft.com/office/drawing/2014/chart" uri="{C3380CC4-5D6E-409C-BE32-E72D297353CC}">
              <c16:uniqueId val="{00000000-2C71-4906-B193-77A394ED9B85}"/>
            </c:ext>
          </c:extLst>
        </c:ser>
        <c:dLbls>
          <c:showLegendKey val="0"/>
          <c:showVal val="0"/>
          <c:showCatName val="0"/>
          <c:showSerName val="0"/>
          <c:showPercent val="0"/>
          <c:showBubbleSize val="0"/>
        </c:dLbls>
        <c:gapWidth val="150"/>
        <c:axId val="160150656"/>
        <c:axId val="160152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108.24</c:v>
                </c:pt>
                <c:pt idx="1">
                  <c:v>107.8</c:v>
                </c:pt>
                <c:pt idx="2">
                  <c:v>111.96</c:v>
                </c:pt>
                <c:pt idx="3">
                  <c:v>112.69</c:v>
                </c:pt>
                <c:pt idx="4">
                  <c:v>113.16</c:v>
                </c:pt>
              </c:numCache>
            </c:numRef>
          </c:val>
          <c:smooth val="0"/>
          <c:extLst>
            <c:ext xmlns:c16="http://schemas.microsoft.com/office/drawing/2014/chart" uri="{C3380CC4-5D6E-409C-BE32-E72D297353CC}">
              <c16:uniqueId val="{00000001-2C71-4906-B193-77A394ED9B85}"/>
            </c:ext>
          </c:extLst>
        </c:ser>
        <c:dLbls>
          <c:showLegendKey val="0"/>
          <c:showVal val="0"/>
          <c:showCatName val="0"/>
          <c:showSerName val="0"/>
          <c:showPercent val="0"/>
          <c:showBubbleSize val="0"/>
        </c:dLbls>
        <c:marker val="1"/>
        <c:smooth val="0"/>
        <c:axId val="160150656"/>
        <c:axId val="160152576"/>
      </c:lineChart>
      <c:dateAx>
        <c:axId val="160150656"/>
        <c:scaling>
          <c:orientation val="minMax"/>
        </c:scaling>
        <c:delete val="1"/>
        <c:axPos val="b"/>
        <c:numFmt formatCode="ge" sourceLinked="1"/>
        <c:majorTickMark val="none"/>
        <c:minorTickMark val="none"/>
        <c:tickLblPos val="none"/>
        <c:crossAx val="160152576"/>
        <c:crosses val="autoZero"/>
        <c:auto val="1"/>
        <c:lblOffset val="100"/>
        <c:baseTimeUnit val="years"/>
      </c:dateAx>
      <c:valAx>
        <c:axId val="1601525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0150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53.84</c:v>
                </c:pt>
                <c:pt idx="1">
                  <c:v>54.49</c:v>
                </c:pt>
                <c:pt idx="2">
                  <c:v>57.83</c:v>
                </c:pt>
                <c:pt idx="3">
                  <c:v>58.65</c:v>
                </c:pt>
                <c:pt idx="4">
                  <c:v>58.78</c:v>
                </c:pt>
              </c:numCache>
            </c:numRef>
          </c:val>
          <c:extLst>
            <c:ext xmlns:c16="http://schemas.microsoft.com/office/drawing/2014/chart" uri="{C3380CC4-5D6E-409C-BE32-E72D297353CC}">
              <c16:uniqueId val="{00000000-CF20-4AAE-90D6-03BDEFFDDB67}"/>
            </c:ext>
          </c:extLst>
        </c:ser>
        <c:dLbls>
          <c:showLegendKey val="0"/>
          <c:showVal val="0"/>
          <c:showCatName val="0"/>
          <c:showSerName val="0"/>
          <c:showPercent val="0"/>
          <c:showBubbleSize val="0"/>
        </c:dLbls>
        <c:gapWidth val="150"/>
        <c:axId val="132420352"/>
        <c:axId val="132422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38.69</c:v>
                </c:pt>
                <c:pt idx="1">
                  <c:v>39.65</c:v>
                </c:pt>
                <c:pt idx="2">
                  <c:v>45.25</c:v>
                </c:pt>
                <c:pt idx="3">
                  <c:v>46.27</c:v>
                </c:pt>
                <c:pt idx="4">
                  <c:v>46.88</c:v>
                </c:pt>
              </c:numCache>
            </c:numRef>
          </c:val>
          <c:smooth val="0"/>
          <c:extLst>
            <c:ext xmlns:c16="http://schemas.microsoft.com/office/drawing/2014/chart" uri="{C3380CC4-5D6E-409C-BE32-E72D297353CC}">
              <c16:uniqueId val="{00000001-CF20-4AAE-90D6-03BDEFFDDB67}"/>
            </c:ext>
          </c:extLst>
        </c:ser>
        <c:dLbls>
          <c:showLegendKey val="0"/>
          <c:showVal val="0"/>
          <c:showCatName val="0"/>
          <c:showSerName val="0"/>
          <c:showPercent val="0"/>
          <c:showBubbleSize val="0"/>
        </c:dLbls>
        <c:marker val="1"/>
        <c:smooth val="0"/>
        <c:axId val="132420352"/>
        <c:axId val="132422272"/>
      </c:lineChart>
      <c:dateAx>
        <c:axId val="132420352"/>
        <c:scaling>
          <c:orientation val="minMax"/>
        </c:scaling>
        <c:delete val="1"/>
        <c:axPos val="b"/>
        <c:numFmt formatCode="ge" sourceLinked="1"/>
        <c:majorTickMark val="none"/>
        <c:minorTickMark val="none"/>
        <c:tickLblPos val="none"/>
        <c:crossAx val="132422272"/>
        <c:crosses val="autoZero"/>
        <c:auto val="1"/>
        <c:lblOffset val="100"/>
        <c:baseTimeUnit val="years"/>
      </c:dateAx>
      <c:valAx>
        <c:axId val="132422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420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20.5</c:v>
                </c:pt>
                <c:pt idx="1">
                  <c:v>24.54</c:v>
                </c:pt>
                <c:pt idx="2">
                  <c:v>25.33</c:v>
                </c:pt>
                <c:pt idx="3">
                  <c:v>25.96</c:v>
                </c:pt>
                <c:pt idx="4">
                  <c:v>42.33</c:v>
                </c:pt>
              </c:numCache>
            </c:numRef>
          </c:val>
          <c:extLst>
            <c:ext xmlns:c16="http://schemas.microsoft.com/office/drawing/2014/chart" uri="{C3380CC4-5D6E-409C-BE32-E72D297353CC}">
              <c16:uniqueId val="{00000000-0479-4581-B90B-5C82C9622520}"/>
            </c:ext>
          </c:extLst>
        </c:ser>
        <c:dLbls>
          <c:showLegendKey val="0"/>
          <c:showVal val="0"/>
          <c:showCatName val="0"/>
          <c:showSerName val="0"/>
          <c:showPercent val="0"/>
          <c:showBubbleSize val="0"/>
        </c:dLbls>
        <c:gapWidth val="150"/>
        <c:axId val="160221056"/>
        <c:axId val="160239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8.4</c:v>
                </c:pt>
                <c:pt idx="1">
                  <c:v>9.7100000000000009</c:v>
                </c:pt>
                <c:pt idx="2">
                  <c:v>10.71</c:v>
                </c:pt>
                <c:pt idx="3">
                  <c:v>10.93</c:v>
                </c:pt>
                <c:pt idx="4">
                  <c:v>13.39</c:v>
                </c:pt>
              </c:numCache>
            </c:numRef>
          </c:val>
          <c:smooth val="0"/>
          <c:extLst>
            <c:ext xmlns:c16="http://schemas.microsoft.com/office/drawing/2014/chart" uri="{C3380CC4-5D6E-409C-BE32-E72D297353CC}">
              <c16:uniqueId val="{00000001-0479-4581-B90B-5C82C9622520}"/>
            </c:ext>
          </c:extLst>
        </c:ser>
        <c:dLbls>
          <c:showLegendKey val="0"/>
          <c:showVal val="0"/>
          <c:showCatName val="0"/>
          <c:showSerName val="0"/>
          <c:showPercent val="0"/>
          <c:showBubbleSize val="0"/>
        </c:dLbls>
        <c:marker val="1"/>
        <c:smooth val="0"/>
        <c:axId val="160221056"/>
        <c:axId val="160239616"/>
      </c:lineChart>
      <c:dateAx>
        <c:axId val="160221056"/>
        <c:scaling>
          <c:orientation val="minMax"/>
        </c:scaling>
        <c:delete val="1"/>
        <c:axPos val="b"/>
        <c:numFmt formatCode="ge" sourceLinked="1"/>
        <c:majorTickMark val="none"/>
        <c:minorTickMark val="none"/>
        <c:tickLblPos val="none"/>
        <c:crossAx val="160239616"/>
        <c:crosses val="autoZero"/>
        <c:auto val="1"/>
        <c:lblOffset val="100"/>
        <c:baseTimeUnit val="years"/>
      </c:dateAx>
      <c:valAx>
        <c:axId val="160239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221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B0C-494D-8228-7E06D75B2E05}"/>
            </c:ext>
          </c:extLst>
        </c:ser>
        <c:dLbls>
          <c:showLegendKey val="0"/>
          <c:showVal val="0"/>
          <c:showCatName val="0"/>
          <c:showSerName val="0"/>
          <c:showPercent val="0"/>
          <c:showBubbleSize val="0"/>
        </c:dLbls>
        <c:gapWidth val="150"/>
        <c:axId val="161023872"/>
        <c:axId val="161026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4.46</c:v>
                </c:pt>
                <c:pt idx="1">
                  <c:v>4.3899999999999997</c:v>
                </c:pt>
                <c:pt idx="2">
                  <c:v>0.41</c:v>
                </c:pt>
                <c:pt idx="3">
                  <c:v>0.54</c:v>
                </c:pt>
                <c:pt idx="4">
                  <c:v>0.68</c:v>
                </c:pt>
              </c:numCache>
            </c:numRef>
          </c:val>
          <c:smooth val="0"/>
          <c:extLst>
            <c:ext xmlns:c16="http://schemas.microsoft.com/office/drawing/2014/chart" uri="{C3380CC4-5D6E-409C-BE32-E72D297353CC}">
              <c16:uniqueId val="{00000001-CB0C-494D-8228-7E06D75B2E05}"/>
            </c:ext>
          </c:extLst>
        </c:ser>
        <c:dLbls>
          <c:showLegendKey val="0"/>
          <c:showVal val="0"/>
          <c:showCatName val="0"/>
          <c:showSerName val="0"/>
          <c:showPercent val="0"/>
          <c:showBubbleSize val="0"/>
        </c:dLbls>
        <c:marker val="1"/>
        <c:smooth val="0"/>
        <c:axId val="161023872"/>
        <c:axId val="161026048"/>
      </c:lineChart>
      <c:dateAx>
        <c:axId val="161023872"/>
        <c:scaling>
          <c:orientation val="minMax"/>
        </c:scaling>
        <c:delete val="1"/>
        <c:axPos val="b"/>
        <c:numFmt formatCode="ge" sourceLinked="1"/>
        <c:majorTickMark val="none"/>
        <c:minorTickMark val="none"/>
        <c:tickLblPos val="none"/>
        <c:crossAx val="161026048"/>
        <c:crosses val="autoZero"/>
        <c:auto val="1"/>
        <c:lblOffset val="100"/>
        <c:baseTimeUnit val="years"/>
      </c:dateAx>
      <c:valAx>
        <c:axId val="1610260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1023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355.95</c:v>
                </c:pt>
                <c:pt idx="1">
                  <c:v>396.16</c:v>
                </c:pt>
                <c:pt idx="2">
                  <c:v>148.78</c:v>
                </c:pt>
                <c:pt idx="3">
                  <c:v>129.5</c:v>
                </c:pt>
                <c:pt idx="4">
                  <c:v>142.74</c:v>
                </c:pt>
              </c:numCache>
            </c:numRef>
          </c:val>
          <c:extLst>
            <c:ext xmlns:c16="http://schemas.microsoft.com/office/drawing/2014/chart" uri="{C3380CC4-5D6E-409C-BE32-E72D297353CC}">
              <c16:uniqueId val="{00000000-07AA-4AE6-9A41-93BC9D006D48}"/>
            </c:ext>
          </c:extLst>
        </c:ser>
        <c:dLbls>
          <c:showLegendKey val="0"/>
          <c:showVal val="0"/>
          <c:showCatName val="0"/>
          <c:showSerName val="0"/>
          <c:showPercent val="0"/>
          <c:showBubbleSize val="0"/>
        </c:dLbls>
        <c:gapWidth val="150"/>
        <c:axId val="161056640"/>
        <c:axId val="161079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701</c:v>
                </c:pt>
                <c:pt idx="1">
                  <c:v>739.59</c:v>
                </c:pt>
                <c:pt idx="2">
                  <c:v>335.95</c:v>
                </c:pt>
                <c:pt idx="3">
                  <c:v>346.59</c:v>
                </c:pt>
                <c:pt idx="4">
                  <c:v>357.82</c:v>
                </c:pt>
              </c:numCache>
            </c:numRef>
          </c:val>
          <c:smooth val="0"/>
          <c:extLst>
            <c:ext xmlns:c16="http://schemas.microsoft.com/office/drawing/2014/chart" uri="{C3380CC4-5D6E-409C-BE32-E72D297353CC}">
              <c16:uniqueId val="{00000001-07AA-4AE6-9A41-93BC9D006D48}"/>
            </c:ext>
          </c:extLst>
        </c:ser>
        <c:dLbls>
          <c:showLegendKey val="0"/>
          <c:showVal val="0"/>
          <c:showCatName val="0"/>
          <c:showSerName val="0"/>
          <c:showPercent val="0"/>
          <c:showBubbleSize val="0"/>
        </c:dLbls>
        <c:marker val="1"/>
        <c:smooth val="0"/>
        <c:axId val="161056640"/>
        <c:axId val="161079296"/>
      </c:lineChart>
      <c:dateAx>
        <c:axId val="161056640"/>
        <c:scaling>
          <c:orientation val="minMax"/>
        </c:scaling>
        <c:delete val="1"/>
        <c:axPos val="b"/>
        <c:numFmt formatCode="ge" sourceLinked="1"/>
        <c:majorTickMark val="none"/>
        <c:minorTickMark val="none"/>
        <c:tickLblPos val="none"/>
        <c:crossAx val="161079296"/>
        <c:crosses val="autoZero"/>
        <c:auto val="1"/>
        <c:lblOffset val="100"/>
        <c:baseTimeUnit val="years"/>
      </c:dateAx>
      <c:valAx>
        <c:axId val="1610792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1056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328.78</c:v>
                </c:pt>
                <c:pt idx="1">
                  <c:v>328.81</c:v>
                </c:pt>
                <c:pt idx="2">
                  <c:v>330.83</c:v>
                </c:pt>
                <c:pt idx="3">
                  <c:v>323.85000000000002</c:v>
                </c:pt>
                <c:pt idx="4">
                  <c:v>291.37</c:v>
                </c:pt>
              </c:numCache>
            </c:numRef>
          </c:val>
          <c:extLst>
            <c:ext xmlns:c16="http://schemas.microsoft.com/office/drawing/2014/chart" uri="{C3380CC4-5D6E-409C-BE32-E72D297353CC}">
              <c16:uniqueId val="{00000000-91D4-43D3-88F0-3402F791BD7E}"/>
            </c:ext>
          </c:extLst>
        </c:ser>
        <c:dLbls>
          <c:showLegendKey val="0"/>
          <c:showVal val="0"/>
          <c:showCatName val="0"/>
          <c:showSerName val="0"/>
          <c:showPercent val="0"/>
          <c:showBubbleSize val="0"/>
        </c:dLbls>
        <c:gapWidth val="150"/>
        <c:axId val="161445376"/>
        <c:axId val="161447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330.99</c:v>
                </c:pt>
                <c:pt idx="1">
                  <c:v>324.08999999999997</c:v>
                </c:pt>
                <c:pt idx="2">
                  <c:v>319.82</c:v>
                </c:pt>
                <c:pt idx="3">
                  <c:v>312.02999999999997</c:v>
                </c:pt>
                <c:pt idx="4">
                  <c:v>307.45999999999998</c:v>
                </c:pt>
              </c:numCache>
            </c:numRef>
          </c:val>
          <c:smooth val="0"/>
          <c:extLst>
            <c:ext xmlns:c16="http://schemas.microsoft.com/office/drawing/2014/chart" uri="{C3380CC4-5D6E-409C-BE32-E72D297353CC}">
              <c16:uniqueId val="{00000001-91D4-43D3-88F0-3402F791BD7E}"/>
            </c:ext>
          </c:extLst>
        </c:ser>
        <c:dLbls>
          <c:showLegendKey val="0"/>
          <c:showVal val="0"/>
          <c:showCatName val="0"/>
          <c:showSerName val="0"/>
          <c:showPercent val="0"/>
          <c:showBubbleSize val="0"/>
        </c:dLbls>
        <c:marker val="1"/>
        <c:smooth val="0"/>
        <c:axId val="161445376"/>
        <c:axId val="161447296"/>
      </c:lineChart>
      <c:dateAx>
        <c:axId val="161445376"/>
        <c:scaling>
          <c:orientation val="minMax"/>
        </c:scaling>
        <c:delete val="1"/>
        <c:axPos val="b"/>
        <c:numFmt formatCode="ge" sourceLinked="1"/>
        <c:majorTickMark val="none"/>
        <c:minorTickMark val="none"/>
        <c:tickLblPos val="none"/>
        <c:crossAx val="161447296"/>
        <c:crosses val="autoZero"/>
        <c:auto val="1"/>
        <c:lblOffset val="100"/>
        <c:baseTimeUnit val="years"/>
      </c:dateAx>
      <c:valAx>
        <c:axId val="1614472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1445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94.79</c:v>
                </c:pt>
                <c:pt idx="1">
                  <c:v>94.48</c:v>
                </c:pt>
                <c:pt idx="2">
                  <c:v>94.63</c:v>
                </c:pt>
                <c:pt idx="3">
                  <c:v>94.55</c:v>
                </c:pt>
                <c:pt idx="4">
                  <c:v>107.52</c:v>
                </c:pt>
              </c:numCache>
            </c:numRef>
          </c:val>
          <c:extLst>
            <c:ext xmlns:c16="http://schemas.microsoft.com/office/drawing/2014/chart" uri="{C3380CC4-5D6E-409C-BE32-E72D297353CC}">
              <c16:uniqueId val="{00000000-46FE-422B-9CC6-3FAEFB44EB09}"/>
            </c:ext>
          </c:extLst>
        </c:ser>
        <c:dLbls>
          <c:showLegendKey val="0"/>
          <c:showVal val="0"/>
          <c:showCatName val="0"/>
          <c:showSerName val="0"/>
          <c:showPercent val="0"/>
          <c:showBubbleSize val="0"/>
        </c:dLbls>
        <c:gapWidth val="150"/>
        <c:axId val="161459584"/>
        <c:axId val="161474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100.27</c:v>
                </c:pt>
                <c:pt idx="1">
                  <c:v>99.46</c:v>
                </c:pt>
                <c:pt idx="2">
                  <c:v>105.21</c:v>
                </c:pt>
                <c:pt idx="3">
                  <c:v>105.71</c:v>
                </c:pt>
                <c:pt idx="4">
                  <c:v>106.01</c:v>
                </c:pt>
              </c:numCache>
            </c:numRef>
          </c:val>
          <c:smooth val="0"/>
          <c:extLst>
            <c:ext xmlns:c16="http://schemas.microsoft.com/office/drawing/2014/chart" uri="{C3380CC4-5D6E-409C-BE32-E72D297353CC}">
              <c16:uniqueId val="{00000001-46FE-422B-9CC6-3FAEFB44EB09}"/>
            </c:ext>
          </c:extLst>
        </c:ser>
        <c:dLbls>
          <c:showLegendKey val="0"/>
          <c:showVal val="0"/>
          <c:showCatName val="0"/>
          <c:showSerName val="0"/>
          <c:showPercent val="0"/>
          <c:showBubbleSize val="0"/>
        </c:dLbls>
        <c:marker val="1"/>
        <c:smooth val="0"/>
        <c:axId val="161459584"/>
        <c:axId val="161474048"/>
      </c:lineChart>
      <c:dateAx>
        <c:axId val="161459584"/>
        <c:scaling>
          <c:orientation val="minMax"/>
        </c:scaling>
        <c:delete val="1"/>
        <c:axPos val="b"/>
        <c:numFmt formatCode="ge" sourceLinked="1"/>
        <c:majorTickMark val="none"/>
        <c:minorTickMark val="none"/>
        <c:tickLblPos val="none"/>
        <c:crossAx val="161474048"/>
        <c:crosses val="autoZero"/>
        <c:auto val="1"/>
        <c:lblOffset val="100"/>
        <c:baseTimeUnit val="years"/>
      </c:dateAx>
      <c:valAx>
        <c:axId val="161474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459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236.83</c:v>
                </c:pt>
                <c:pt idx="1">
                  <c:v>237.22</c:v>
                </c:pt>
                <c:pt idx="2">
                  <c:v>237.68</c:v>
                </c:pt>
                <c:pt idx="3">
                  <c:v>238</c:v>
                </c:pt>
                <c:pt idx="4">
                  <c:v>239.87</c:v>
                </c:pt>
              </c:numCache>
            </c:numRef>
          </c:val>
          <c:extLst>
            <c:ext xmlns:c16="http://schemas.microsoft.com/office/drawing/2014/chart" uri="{C3380CC4-5D6E-409C-BE32-E72D297353CC}">
              <c16:uniqueId val="{00000000-BF99-4981-955E-2B1CDF569FA8}"/>
            </c:ext>
          </c:extLst>
        </c:ser>
        <c:dLbls>
          <c:showLegendKey val="0"/>
          <c:showVal val="0"/>
          <c:showCatName val="0"/>
          <c:showSerName val="0"/>
          <c:showPercent val="0"/>
          <c:showBubbleSize val="0"/>
        </c:dLbls>
        <c:gapWidth val="150"/>
        <c:axId val="161503488"/>
        <c:axId val="161509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169.62</c:v>
                </c:pt>
                <c:pt idx="1">
                  <c:v>171.78</c:v>
                </c:pt>
                <c:pt idx="2">
                  <c:v>162.59</c:v>
                </c:pt>
                <c:pt idx="3">
                  <c:v>162.15</c:v>
                </c:pt>
                <c:pt idx="4">
                  <c:v>162.24</c:v>
                </c:pt>
              </c:numCache>
            </c:numRef>
          </c:val>
          <c:smooth val="0"/>
          <c:extLst>
            <c:ext xmlns:c16="http://schemas.microsoft.com/office/drawing/2014/chart" uri="{C3380CC4-5D6E-409C-BE32-E72D297353CC}">
              <c16:uniqueId val="{00000001-BF99-4981-955E-2B1CDF569FA8}"/>
            </c:ext>
          </c:extLst>
        </c:ser>
        <c:dLbls>
          <c:showLegendKey val="0"/>
          <c:showVal val="0"/>
          <c:showCatName val="0"/>
          <c:showSerName val="0"/>
          <c:showPercent val="0"/>
          <c:showBubbleSize val="0"/>
        </c:dLbls>
        <c:marker val="1"/>
        <c:smooth val="0"/>
        <c:axId val="161503488"/>
        <c:axId val="161509760"/>
      </c:lineChart>
      <c:dateAx>
        <c:axId val="161503488"/>
        <c:scaling>
          <c:orientation val="minMax"/>
        </c:scaling>
        <c:delete val="1"/>
        <c:axPos val="b"/>
        <c:numFmt formatCode="ge" sourceLinked="1"/>
        <c:majorTickMark val="none"/>
        <c:minorTickMark val="none"/>
        <c:tickLblPos val="none"/>
        <c:crossAx val="161509760"/>
        <c:crosses val="autoZero"/>
        <c:auto val="1"/>
        <c:lblOffset val="100"/>
        <c:baseTimeUnit val="years"/>
      </c:dateAx>
      <c:valAx>
        <c:axId val="161509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503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5" t="str">
        <f>データ!H6</f>
        <v>千葉県　君津市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A4</v>
      </c>
      <c r="X8" s="59"/>
      <c r="Y8" s="59"/>
      <c r="Z8" s="59"/>
      <c r="AA8" s="59"/>
      <c r="AB8" s="59"/>
      <c r="AC8" s="59"/>
      <c r="AD8" s="60" t="s">
        <v>118</v>
      </c>
      <c r="AE8" s="60"/>
      <c r="AF8" s="60"/>
      <c r="AG8" s="60"/>
      <c r="AH8" s="60"/>
      <c r="AI8" s="60"/>
      <c r="AJ8" s="60"/>
      <c r="AK8" s="5"/>
      <c r="AL8" s="61">
        <f>データ!$R$6</f>
        <v>86552</v>
      </c>
      <c r="AM8" s="61"/>
      <c r="AN8" s="61"/>
      <c r="AO8" s="61"/>
      <c r="AP8" s="61"/>
      <c r="AQ8" s="61"/>
      <c r="AR8" s="61"/>
      <c r="AS8" s="61"/>
      <c r="AT8" s="51">
        <f>データ!$S$6</f>
        <v>318.81</v>
      </c>
      <c r="AU8" s="52"/>
      <c r="AV8" s="52"/>
      <c r="AW8" s="52"/>
      <c r="AX8" s="52"/>
      <c r="AY8" s="52"/>
      <c r="AZ8" s="52"/>
      <c r="BA8" s="52"/>
      <c r="BB8" s="53">
        <f>データ!$T$6</f>
        <v>271.48</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x14ac:dyDescent="0.15">
      <c r="A10" s="2"/>
      <c r="B10" s="51" t="str">
        <f>データ!$N$6</f>
        <v>-</v>
      </c>
      <c r="C10" s="52"/>
      <c r="D10" s="52"/>
      <c r="E10" s="52"/>
      <c r="F10" s="52"/>
      <c r="G10" s="52"/>
      <c r="H10" s="52"/>
      <c r="I10" s="51">
        <f>データ!$O$6</f>
        <v>52.98</v>
      </c>
      <c r="J10" s="52"/>
      <c r="K10" s="52"/>
      <c r="L10" s="52"/>
      <c r="M10" s="52"/>
      <c r="N10" s="52"/>
      <c r="O10" s="64"/>
      <c r="P10" s="53">
        <f>データ!$P$6</f>
        <v>98.63</v>
      </c>
      <c r="Q10" s="53"/>
      <c r="R10" s="53"/>
      <c r="S10" s="53"/>
      <c r="T10" s="53"/>
      <c r="U10" s="53"/>
      <c r="V10" s="53"/>
      <c r="W10" s="61">
        <f>データ!$Q$6</f>
        <v>4482</v>
      </c>
      <c r="X10" s="61"/>
      <c r="Y10" s="61"/>
      <c r="Z10" s="61"/>
      <c r="AA10" s="61"/>
      <c r="AB10" s="61"/>
      <c r="AC10" s="61"/>
      <c r="AD10" s="2"/>
      <c r="AE10" s="2"/>
      <c r="AF10" s="2"/>
      <c r="AG10" s="2"/>
      <c r="AH10" s="5"/>
      <c r="AI10" s="5"/>
      <c r="AJ10" s="5"/>
      <c r="AK10" s="5"/>
      <c r="AL10" s="61">
        <f>データ!$U$6</f>
        <v>83414</v>
      </c>
      <c r="AM10" s="61"/>
      <c r="AN10" s="61"/>
      <c r="AO10" s="61"/>
      <c r="AP10" s="61"/>
      <c r="AQ10" s="61"/>
      <c r="AR10" s="61"/>
      <c r="AS10" s="61"/>
      <c r="AT10" s="51">
        <f>データ!$V$6</f>
        <v>247.06</v>
      </c>
      <c r="AU10" s="52"/>
      <c r="AV10" s="52"/>
      <c r="AW10" s="52"/>
      <c r="AX10" s="52"/>
      <c r="AY10" s="52"/>
      <c r="AZ10" s="52"/>
      <c r="BA10" s="52"/>
      <c r="BB10" s="53">
        <f>データ!$W$6</f>
        <v>337.63</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116</v>
      </c>
      <c r="BM16" s="82"/>
      <c r="BN16" s="82"/>
      <c r="BO16" s="82"/>
      <c r="BP16" s="82"/>
      <c r="BQ16" s="82"/>
      <c r="BR16" s="82"/>
      <c r="BS16" s="82"/>
      <c r="BT16" s="82"/>
      <c r="BU16" s="82"/>
      <c r="BV16" s="82"/>
      <c r="BW16" s="82"/>
      <c r="BX16" s="82"/>
      <c r="BY16" s="82"/>
      <c r="BZ16" s="83"/>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x14ac:dyDescent="0.15">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x14ac:dyDescent="0.15">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1" t="s">
        <v>117</v>
      </c>
      <c r="BM47" s="82"/>
      <c r="BN47" s="82"/>
      <c r="BO47" s="82"/>
      <c r="BP47" s="82"/>
      <c r="BQ47" s="82"/>
      <c r="BR47" s="82"/>
      <c r="BS47" s="82"/>
      <c r="BT47" s="82"/>
      <c r="BU47" s="82"/>
      <c r="BV47" s="82"/>
      <c r="BW47" s="82"/>
      <c r="BX47" s="82"/>
      <c r="BY47" s="82"/>
      <c r="BZ47" s="83"/>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1"/>
      <c r="BM48" s="82"/>
      <c r="BN48" s="82"/>
      <c r="BO48" s="82"/>
      <c r="BP48" s="82"/>
      <c r="BQ48" s="82"/>
      <c r="BR48" s="82"/>
      <c r="BS48" s="82"/>
      <c r="BT48" s="82"/>
      <c r="BU48" s="82"/>
      <c r="BV48" s="82"/>
      <c r="BW48" s="82"/>
      <c r="BX48" s="82"/>
      <c r="BY48" s="82"/>
      <c r="BZ48" s="83"/>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1"/>
      <c r="BM49" s="82"/>
      <c r="BN49" s="82"/>
      <c r="BO49" s="82"/>
      <c r="BP49" s="82"/>
      <c r="BQ49" s="82"/>
      <c r="BR49" s="82"/>
      <c r="BS49" s="82"/>
      <c r="BT49" s="82"/>
      <c r="BU49" s="82"/>
      <c r="BV49" s="82"/>
      <c r="BW49" s="82"/>
      <c r="BX49" s="82"/>
      <c r="BY49" s="82"/>
      <c r="BZ49" s="83"/>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1"/>
      <c r="BM50" s="82"/>
      <c r="BN50" s="82"/>
      <c r="BO50" s="82"/>
      <c r="BP50" s="82"/>
      <c r="BQ50" s="82"/>
      <c r="BR50" s="82"/>
      <c r="BS50" s="82"/>
      <c r="BT50" s="82"/>
      <c r="BU50" s="82"/>
      <c r="BV50" s="82"/>
      <c r="BW50" s="82"/>
      <c r="BX50" s="82"/>
      <c r="BY50" s="82"/>
      <c r="BZ50" s="83"/>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1"/>
      <c r="BM51" s="82"/>
      <c r="BN51" s="82"/>
      <c r="BO51" s="82"/>
      <c r="BP51" s="82"/>
      <c r="BQ51" s="82"/>
      <c r="BR51" s="82"/>
      <c r="BS51" s="82"/>
      <c r="BT51" s="82"/>
      <c r="BU51" s="82"/>
      <c r="BV51" s="82"/>
      <c r="BW51" s="82"/>
      <c r="BX51" s="82"/>
      <c r="BY51" s="82"/>
      <c r="BZ51" s="83"/>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1"/>
      <c r="BM52" s="82"/>
      <c r="BN52" s="82"/>
      <c r="BO52" s="82"/>
      <c r="BP52" s="82"/>
      <c r="BQ52" s="82"/>
      <c r="BR52" s="82"/>
      <c r="BS52" s="82"/>
      <c r="BT52" s="82"/>
      <c r="BU52" s="82"/>
      <c r="BV52" s="82"/>
      <c r="BW52" s="82"/>
      <c r="BX52" s="82"/>
      <c r="BY52" s="82"/>
      <c r="BZ52" s="83"/>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1"/>
      <c r="BM53" s="82"/>
      <c r="BN53" s="82"/>
      <c r="BO53" s="82"/>
      <c r="BP53" s="82"/>
      <c r="BQ53" s="82"/>
      <c r="BR53" s="82"/>
      <c r="BS53" s="82"/>
      <c r="BT53" s="82"/>
      <c r="BU53" s="82"/>
      <c r="BV53" s="82"/>
      <c r="BW53" s="82"/>
      <c r="BX53" s="82"/>
      <c r="BY53" s="82"/>
      <c r="BZ53" s="83"/>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1"/>
      <c r="BM54" s="82"/>
      <c r="BN54" s="82"/>
      <c r="BO54" s="82"/>
      <c r="BP54" s="82"/>
      <c r="BQ54" s="82"/>
      <c r="BR54" s="82"/>
      <c r="BS54" s="82"/>
      <c r="BT54" s="82"/>
      <c r="BU54" s="82"/>
      <c r="BV54" s="82"/>
      <c r="BW54" s="82"/>
      <c r="BX54" s="82"/>
      <c r="BY54" s="82"/>
      <c r="BZ54" s="83"/>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1"/>
      <c r="BM55" s="82"/>
      <c r="BN55" s="82"/>
      <c r="BO55" s="82"/>
      <c r="BP55" s="82"/>
      <c r="BQ55" s="82"/>
      <c r="BR55" s="82"/>
      <c r="BS55" s="82"/>
      <c r="BT55" s="82"/>
      <c r="BU55" s="82"/>
      <c r="BV55" s="82"/>
      <c r="BW55" s="82"/>
      <c r="BX55" s="82"/>
      <c r="BY55" s="82"/>
      <c r="BZ55" s="83"/>
    </row>
    <row r="56" spans="1:78" ht="13.5" customHeight="1" x14ac:dyDescent="0.15">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1"/>
      <c r="BM56" s="82"/>
      <c r="BN56" s="82"/>
      <c r="BO56" s="82"/>
      <c r="BP56" s="82"/>
      <c r="BQ56" s="82"/>
      <c r="BR56" s="82"/>
      <c r="BS56" s="82"/>
      <c r="BT56" s="82"/>
      <c r="BU56" s="82"/>
      <c r="BV56" s="82"/>
      <c r="BW56" s="82"/>
      <c r="BX56" s="82"/>
      <c r="BY56" s="82"/>
      <c r="BZ56" s="83"/>
    </row>
    <row r="57" spans="1:78" ht="13.5" customHeight="1" x14ac:dyDescent="0.15">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1"/>
      <c r="BM57" s="82"/>
      <c r="BN57" s="82"/>
      <c r="BO57" s="82"/>
      <c r="BP57" s="82"/>
      <c r="BQ57" s="82"/>
      <c r="BR57" s="82"/>
      <c r="BS57" s="82"/>
      <c r="BT57" s="82"/>
      <c r="BU57" s="82"/>
      <c r="BV57" s="82"/>
      <c r="BW57" s="82"/>
      <c r="BX57" s="82"/>
      <c r="BY57" s="82"/>
      <c r="BZ57" s="83"/>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1"/>
      <c r="BM58" s="82"/>
      <c r="BN58" s="82"/>
      <c r="BO58" s="82"/>
      <c r="BP58" s="82"/>
      <c r="BQ58" s="82"/>
      <c r="BR58" s="82"/>
      <c r="BS58" s="82"/>
      <c r="BT58" s="82"/>
      <c r="BU58" s="82"/>
      <c r="BV58" s="82"/>
      <c r="BW58" s="82"/>
      <c r="BX58" s="82"/>
      <c r="BY58" s="82"/>
      <c r="BZ58" s="8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1"/>
      <c r="BM59" s="82"/>
      <c r="BN59" s="82"/>
      <c r="BO59" s="82"/>
      <c r="BP59" s="82"/>
      <c r="BQ59" s="82"/>
      <c r="BR59" s="82"/>
      <c r="BS59" s="82"/>
      <c r="BT59" s="82"/>
      <c r="BU59" s="82"/>
      <c r="BV59" s="82"/>
      <c r="BW59" s="82"/>
      <c r="BX59" s="82"/>
      <c r="BY59" s="82"/>
      <c r="BZ59" s="83"/>
    </row>
    <row r="60" spans="1:78" ht="13.5" customHeight="1" x14ac:dyDescent="0.15">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1"/>
      <c r="BM60" s="82"/>
      <c r="BN60" s="82"/>
      <c r="BO60" s="82"/>
      <c r="BP60" s="82"/>
      <c r="BQ60" s="82"/>
      <c r="BR60" s="82"/>
      <c r="BS60" s="82"/>
      <c r="BT60" s="82"/>
      <c r="BU60" s="82"/>
      <c r="BV60" s="82"/>
      <c r="BW60" s="82"/>
      <c r="BX60" s="82"/>
      <c r="BY60" s="82"/>
      <c r="BZ60" s="83"/>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1"/>
      <c r="BM61" s="82"/>
      <c r="BN61" s="82"/>
      <c r="BO61" s="82"/>
      <c r="BP61" s="82"/>
      <c r="BQ61" s="82"/>
      <c r="BR61" s="82"/>
      <c r="BS61" s="82"/>
      <c r="BT61" s="82"/>
      <c r="BU61" s="82"/>
      <c r="BV61" s="82"/>
      <c r="BW61" s="82"/>
      <c r="BX61" s="82"/>
      <c r="BY61" s="82"/>
      <c r="BZ61" s="83"/>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1"/>
      <c r="BM62" s="82"/>
      <c r="BN62" s="82"/>
      <c r="BO62" s="82"/>
      <c r="BP62" s="82"/>
      <c r="BQ62" s="82"/>
      <c r="BR62" s="82"/>
      <c r="BS62" s="82"/>
      <c r="BT62" s="82"/>
      <c r="BU62" s="82"/>
      <c r="BV62" s="82"/>
      <c r="BW62" s="82"/>
      <c r="BX62" s="82"/>
      <c r="BY62" s="82"/>
      <c r="BZ62" s="83"/>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5"/>
      <c r="BM63" s="86"/>
      <c r="BN63" s="86"/>
      <c r="BO63" s="86"/>
      <c r="BP63" s="86"/>
      <c r="BQ63" s="86"/>
      <c r="BR63" s="86"/>
      <c r="BS63" s="86"/>
      <c r="BT63" s="86"/>
      <c r="BU63" s="86"/>
      <c r="BV63" s="86"/>
      <c r="BW63" s="86"/>
      <c r="BX63" s="86"/>
      <c r="BY63" s="86"/>
      <c r="BZ63" s="87"/>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1" t="s">
        <v>119</v>
      </c>
      <c r="BM66" s="82"/>
      <c r="BN66" s="82"/>
      <c r="BO66" s="82"/>
      <c r="BP66" s="82"/>
      <c r="BQ66" s="82"/>
      <c r="BR66" s="82"/>
      <c r="BS66" s="82"/>
      <c r="BT66" s="82"/>
      <c r="BU66" s="82"/>
      <c r="BV66" s="82"/>
      <c r="BW66" s="82"/>
      <c r="BX66" s="82"/>
      <c r="BY66" s="82"/>
      <c r="BZ66" s="83"/>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1"/>
      <c r="BM67" s="82"/>
      <c r="BN67" s="82"/>
      <c r="BO67" s="82"/>
      <c r="BP67" s="82"/>
      <c r="BQ67" s="82"/>
      <c r="BR67" s="82"/>
      <c r="BS67" s="82"/>
      <c r="BT67" s="82"/>
      <c r="BU67" s="82"/>
      <c r="BV67" s="82"/>
      <c r="BW67" s="82"/>
      <c r="BX67" s="82"/>
      <c r="BY67" s="82"/>
      <c r="BZ67" s="83"/>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1"/>
      <c r="BM68" s="82"/>
      <c r="BN68" s="82"/>
      <c r="BO68" s="82"/>
      <c r="BP68" s="82"/>
      <c r="BQ68" s="82"/>
      <c r="BR68" s="82"/>
      <c r="BS68" s="82"/>
      <c r="BT68" s="82"/>
      <c r="BU68" s="82"/>
      <c r="BV68" s="82"/>
      <c r="BW68" s="82"/>
      <c r="BX68" s="82"/>
      <c r="BY68" s="82"/>
      <c r="BZ68" s="83"/>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1"/>
      <c r="BM69" s="82"/>
      <c r="BN69" s="82"/>
      <c r="BO69" s="82"/>
      <c r="BP69" s="82"/>
      <c r="BQ69" s="82"/>
      <c r="BR69" s="82"/>
      <c r="BS69" s="82"/>
      <c r="BT69" s="82"/>
      <c r="BU69" s="82"/>
      <c r="BV69" s="82"/>
      <c r="BW69" s="82"/>
      <c r="BX69" s="82"/>
      <c r="BY69" s="82"/>
      <c r="BZ69" s="83"/>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1"/>
      <c r="BM70" s="82"/>
      <c r="BN70" s="82"/>
      <c r="BO70" s="82"/>
      <c r="BP70" s="82"/>
      <c r="BQ70" s="82"/>
      <c r="BR70" s="82"/>
      <c r="BS70" s="82"/>
      <c r="BT70" s="82"/>
      <c r="BU70" s="82"/>
      <c r="BV70" s="82"/>
      <c r="BW70" s="82"/>
      <c r="BX70" s="82"/>
      <c r="BY70" s="82"/>
      <c r="BZ70" s="83"/>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1"/>
      <c r="BM71" s="82"/>
      <c r="BN71" s="82"/>
      <c r="BO71" s="82"/>
      <c r="BP71" s="82"/>
      <c r="BQ71" s="82"/>
      <c r="BR71" s="82"/>
      <c r="BS71" s="82"/>
      <c r="BT71" s="82"/>
      <c r="BU71" s="82"/>
      <c r="BV71" s="82"/>
      <c r="BW71" s="82"/>
      <c r="BX71" s="82"/>
      <c r="BY71" s="82"/>
      <c r="BZ71" s="83"/>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1"/>
      <c r="BM72" s="82"/>
      <c r="BN72" s="82"/>
      <c r="BO72" s="82"/>
      <c r="BP72" s="82"/>
      <c r="BQ72" s="82"/>
      <c r="BR72" s="82"/>
      <c r="BS72" s="82"/>
      <c r="BT72" s="82"/>
      <c r="BU72" s="82"/>
      <c r="BV72" s="82"/>
      <c r="BW72" s="82"/>
      <c r="BX72" s="82"/>
      <c r="BY72" s="82"/>
      <c r="BZ72" s="83"/>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1"/>
      <c r="BM73" s="82"/>
      <c r="BN73" s="82"/>
      <c r="BO73" s="82"/>
      <c r="BP73" s="82"/>
      <c r="BQ73" s="82"/>
      <c r="BR73" s="82"/>
      <c r="BS73" s="82"/>
      <c r="BT73" s="82"/>
      <c r="BU73" s="82"/>
      <c r="BV73" s="82"/>
      <c r="BW73" s="82"/>
      <c r="BX73" s="82"/>
      <c r="BY73" s="82"/>
      <c r="BZ73" s="83"/>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1"/>
      <c r="BM74" s="82"/>
      <c r="BN74" s="82"/>
      <c r="BO74" s="82"/>
      <c r="BP74" s="82"/>
      <c r="BQ74" s="82"/>
      <c r="BR74" s="82"/>
      <c r="BS74" s="82"/>
      <c r="BT74" s="82"/>
      <c r="BU74" s="82"/>
      <c r="BV74" s="82"/>
      <c r="BW74" s="82"/>
      <c r="BX74" s="82"/>
      <c r="BY74" s="82"/>
      <c r="BZ74" s="83"/>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1"/>
      <c r="BM75" s="82"/>
      <c r="BN75" s="82"/>
      <c r="BO75" s="82"/>
      <c r="BP75" s="82"/>
      <c r="BQ75" s="82"/>
      <c r="BR75" s="82"/>
      <c r="BS75" s="82"/>
      <c r="BT75" s="82"/>
      <c r="BU75" s="82"/>
      <c r="BV75" s="82"/>
      <c r="BW75" s="82"/>
      <c r="BX75" s="82"/>
      <c r="BY75" s="82"/>
      <c r="BZ75" s="83"/>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1"/>
      <c r="BM76" s="82"/>
      <c r="BN76" s="82"/>
      <c r="BO76" s="82"/>
      <c r="BP76" s="82"/>
      <c r="BQ76" s="82"/>
      <c r="BR76" s="82"/>
      <c r="BS76" s="82"/>
      <c r="BT76" s="82"/>
      <c r="BU76" s="82"/>
      <c r="BV76" s="82"/>
      <c r="BW76" s="82"/>
      <c r="BX76" s="82"/>
      <c r="BY76" s="82"/>
      <c r="BZ76" s="83"/>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1"/>
      <c r="BM77" s="82"/>
      <c r="BN77" s="82"/>
      <c r="BO77" s="82"/>
      <c r="BP77" s="82"/>
      <c r="BQ77" s="82"/>
      <c r="BR77" s="82"/>
      <c r="BS77" s="82"/>
      <c r="BT77" s="82"/>
      <c r="BU77" s="82"/>
      <c r="BV77" s="82"/>
      <c r="BW77" s="82"/>
      <c r="BX77" s="82"/>
      <c r="BY77" s="82"/>
      <c r="BZ77" s="83"/>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1"/>
      <c r="BM78" s="82"/>
      <c r="BN78" s="82"/>
      <c r="BO78" s="82"/>
      <c r="BP78" s="82"/>
      <c r="BQ78" s="82"/>
      <c r="BR78" s="82"/>
      <c r="BS78" s="82"/>
      <c r="BT78" s="82"/>
      <c r="BU78" s="82"/>
      <c r="BV78" s="82"/>
      <c r="BW78" s="82"/>
      <c r="BX78" s="82"/>
      <c r="BY78" s="82"/>
      <c r="BZ78" s="83"/>
    </row>
    <row r="79" spans="1:78" ht="13.5" customHeight="1" x14ac:dyDescent="0.15">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1"/>
      <c r="BM79" s="82"/>
      <c r="BN79" s="82"/>
      <c r="BO79" s="82"/>
      <c r="BP79" s="82"/>
      <c r="BQ79" s="82"/>
      <c r="BR79" s="82"/>
      <c r="BS79" s="82"/>
      <c r="BT79" s="82"/>
      <c r="BU79" s="82"/>
      <c r="BV79" s="82"/>
      <c r="BW79" s="82"/>
      <c r="BX79" s="82"/>
      <c r="BY79" s="82"/>
      <c r="BZ79" s="83"/>
    </row>
    <row r="80" spans="1:78" ht="13.5" customHeight="1" x14ac:dyDescent="0.15">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1"/>
      <c r="BM80" s="82"/>
      <c r="BN80" s="82"/>
      <c r="BO80" s="82"/>
      <c r="BP80" s="82"/>
      <c r="BQ80" s="82"/>
      <c r="BR80" s="82"/>
      <c r="BS80" s="82"/>
      <c r="BT80" s="82"/>
      <c r="BU80" s="82"/>
      <c r="BV80" s="82"/>
      <c r="BW80" s="82"/>
      <c r="BX80" s="82"/>
      <c r="BY80" s="82"/>
      <c r="BZ80" s="83"/>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1"/>
      <c r="BM81" s="82"/>
      <c r="BN81" s="82"/>
      <c r="BO81" s="82"/>
      <c r="BP81" s="82"/>
      <c r="BQ81" s="82"/>
      <c r="BR81" s="82"/>
      <c r="BS81" s="82"/>
      <c r="BT81" s="82"/>
      <c r="BU81" s="82"/>
      <c r="BV81" s="82"/>
      <c r="BW81" s="82"/>
      <c r="BX81" s="82"/>
      <c r="BY81" s="82"/>
      <c r="BZ81" s="8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5"/>
      <c r="BM82" s="86"/>
      <c r="BN82" s="86"/>
      <c r="BO82" s="86"/>
      <c r="BP82" s="86"/>
      <c r="BQ82" s="86"/>
      <c r="BR82" s="86"/>
      <c r="BS82" s="86"/>
      <c r="BT82" s="86"/>
      <c r="BU82" s="86"/>
      <c r="BV82" s="86"/>
      <c r="BW82" s="86"/>
      <c r="BX82" s="86"/>
      <c r="BY82" s="86"/>
      <c r="BZ82" s="87"/>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ColWidth="9"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122254</v>
      </c>
      <c r="D6" s="34">
        <f t="shared" si="3"/>
        <v>46</v>
      </c>
      <c r="E6" s="34">
        <f t="shared" si="3"/>
        <v>1</v>
      </c>
      <c r="F6" s="34">
        <f t="shared" si="3"/>
        <v>0</v>
      </c>
      <c r="G6" s="34">
        <f t="shared" si="3"/>
        <v>1</v>
      </c>
      <c r="H6" s="34" t="str">
        <f t="shared" si="3"/>
        <v>千葉県　君津市</v>
      </c>
      <c r="I6" s="34" t="str">
        <f t="shared" si="3"/>
        <v>法適用</v>
      </c>
      <c r="J6" s="34" t="str">
        <f t="shared" si="3"/>
        <v>水道事業</v>
      </c>
      <c r="K6" s="34" t="str">
        <f t="shared" si="3"/>
        <v>末端給水事業</v>
      </c>
      <c r="L6" s="34" t="str">
        <f t="shared" si="3"/>
        <v>A4</v>
      </c>
      <c r="M6" s="34">
        <f t="shared" si="3"/>
        <v>0</v>
      </c>
      <c r="N6" s="35" t="str">
        <f t="shared" si="3"/>
        <v>-</v>
      </c>
      <c r="O6" s="35">
        <f t="shared" si="3"/>
        <v>52.98</v>
      </c>
      <c r="P6" s="35">
        <f t="shared" si="3"/>
        <v>98.63</v>
      </c>
      <c r="Q6" s="35">
        <f t="shared" si="3"/>
        <v>4482</v>
      </c>
      <c r="R6" s="35">
        <f t="shared" si="3"/>
        <v>86552</v>
      </c>
      <c r="S6" s="35">
        <f t="shared" si="3"/>
        <v>318.81</v>
      </c>
      <c r="T6" s="35">
        <f t="shared" si="3"/>
        <v>271.48</v>
      </c>
      <c r="U6" s="35">
        <f t="shared" si="3"/>
        <v>83414</v>
      </c>
      <c r="V6" s="35">
        <f t="shared" si="3"/>
        <v>247.06</v>
      </c>
      <c r="W6" s="35">
        <f t="shared" si="3"/>
        <v>337.63</v>
      </c>
      <c r="X6" s="36">
        <f>IF(X7="",NA(),X7)</f>
        <v>102.05</v>
      </c>
      <c r="Y6" s="36">
        <f t="shared" ref="Y6:AG6" si="4">IF(Y7="",NA(),Y7)</f>
        <v>103.2</v>
      </c>
      <c r="Z6" s="36">
        <f t="shared" si="4"/>
        <v>101.91</v>
      </c>
      <c r="AA6" s="36">
        <f t="shared" si="4"/>
        <v>101.82</v>
      </c>
      <c r="AB6" s="36">
        <f t="shared" si="4"/>
        <v>114.43</v>
      </c>
      <c r="AC6" s="36">
        <f t="shared" si="4"/>
        <v>108.24</v>
      </c>
      <c r="AD6" s="36">
        <f t="shared" si="4"/>
        <v>107.8</v>
      </c>
      <c r="AE6" s="36">
        <f t="shared" si="4"/>
        <v>111.96</v>
      </c>
      <c r="AF6" s="36">
        <f t="shared" si="4"/>
        <v>112.69</v>
      </c>
      <c r="AG6" s="36">
        <f t="shared" si="4"/>
        <v>113.16</v>
      </c>
      <c r="AH6" s="35" t="str">
        <f>IF(AH7="","",IF(AH7="-","【-】","【"&amp;SUBSTITUTE(TEXT(AH7,"#,##0.00"),"-","△")&amp;"】"))</f>
        <v>【114.35】</v>
      </c>
      <c r="AI6" s="35">
        <f>IF(AI7="",NA(),AI7)</f>
        <v>0</v>
      </c>
      <c r="AJ6" s="35">
        <f t="shared" ref="AJ6:AR6" si="5">IF(AJ7="",NA(),AJ7)</f>
        <v>0</v>
      </c>
      <c r="AK6" s="35">
        <f t="shared" si="5"/>
        <v>0</v>
      </c>
      <c r="AL6" s="35">
        <f t="shared" si="5"/>
        <v>0</v>
      </c>
      <c r="AM6" s="35">
        <f t="shared" si="5"/>
        <v>0</v>
      </c>
      <c r="AN6" s="36">
        <f t="shared" si="5"/>
        <v>4.46</v>
      </c>
      <c r="AO6" s="36">
        <f t="shared" si="5"/>
        <v>4.3899999999999997</v>
      </c>
      <c r="AP6" s="36">
        <f t="shared" si="5"/>
        <v>0.41</v>
      </c>
      <c r="AQ6" s="36">
        <f t="shared" si="5"/>
        <v>0.54</v>
      </c>
      <c r="AR6" s="36">
        <f t="shared" si="5"/>
        <v>0.68</v>
      </c>
      <c r="AS6" s="35" t="str">
        <f>IF(AS7="","",IF(AS7="-","【-】","【"&amp;SUBSTITUTE(TEXT(AS7,"#,##0.00"),"-","△")&amp;"】"))</f>
        <v>【0.79】</v>
      </c>
      <c r="AT6" s="36">
        <f>IF(AT7="",NA(),AT7)</f>
        <v>355.95</v>
      </c>
      <c r="AU6" s="36">
        <f t="shared" ref="AU6:BC6" si="6">IF(AU7="",NA(),AU7)</f>
        <v>396.16</v>
      </c>
      <c r="AV6" s="36">
        <f t="shared" si="6"/>
        <v>148.78</v>
      </c>
      <c r="AW6" s="36">
        <f t="shared" si="6"/>
        <v>129.5</v>
      </c>
      <c r="AX6" s="36">
        <f t="shared" si="6"/>
        <v>142.74</v>
      </c>
      <c r="AY6" s="36">
        <f t="shared" si="6"/>
        <v>701</v>
      </c>
      <c r="AZ6" s="36">
        <f t="shared" si="6"/>
        <v>739.59</v>
      </c>
      <c r="BA6" s="36">
        <f t="shared" si="6"/>
        <v>335.95</v>
      </c>
      <c r="BB6" s="36">
        <f t="shared" si="6"/>
        <v>346.59</v>
      </c>
      <c r="BC6" s="36">
        <f t="shared" si="6"/>
        <v>357.82</v>
      </c>
      <c r="BD6" s="35" t="str">
        <f>IF(BD7="","",IF(BD7="-","【-】","【"&amp;SUBSTITUTE(TEXT(BD7,"#,##0.00"),"-","△")&amp;"】"))</f>
        <v>【262.87】</v>
      </c>
      <c r="BE6" s="36">
        <f>IF(BE7="",NA(),BE7)</f>
        <v>328.78</v>
      </c>
      <c r="BF6" s="36">
        <f t="shared" ref="BF6:BN6" si="7">IF(BF7="",NA(),BF7)</f>
        <v>328.81</v>
      </c>
      <c r="BG6" s="36">
        <f t="shared" si="7"/>
        <v>330.83</v>
      </c>
      <c r="BH6" s="36">
        <f t="shared" si="7"/>
        <v>323.85000000000002</v>
      </c>
      <c r="BI6" s="36">
        <f t="shared" si="7"/>
        <v>291.37</v>
      </c>
      <c r="BJ6" s="36">
        <f t="shared" si="7"/>
        <v>330.99</v>
      </c>
      <c r="BK6" s="36">
        <f t="shared" si="7"/>
        <v>324.08999999999997</v>
      </c>
      <c r="BL6" s="36">
        <f t="shared" si="7"/>
        <v>319.82</v>
      </c>
      <c r="BM6" s="36">
        <f t="shared" si="7"/>
        <v>312.02999999999997</v>
      </c>
      <c r="BN6" s="36">
        <f t="shared" si="7"/>
        <v>307.45999999999998</v>
      </c>
      <c r="BO6" s="35" t="str">
        <f>IF(BO7="","",IF(BO7="-","【-】","【"&amp;SUBSTITUTE(TEXT(BO7,"#,##0.00"),"-","△")&amp;"】"))</f>
        <v>【270.87】</v>
      </c>
      <c r="BP6" s="36">
        <f>IF(BP7="",NA(),BP7)</f>
        <v>94.79</v>
      </c>
      <c r="BQ6" s="36">
        <f t="shared" ref="BQ6:BY6" si="8">IF(BQ7="",NA(),BQ7)</f>
        <v>94.48</v>
      </c>
      <c r="BR6" s="36">
        <f t="shared" si="8"/>
        <v>94.63</v>
      </c>
      <c r="BS6" s="36">
        <f t="shared" si="8"/>
        <v>94.55</v>
      </c>
      <c r="BT6" s="36">
        <f t="shared" si="8"/>
        <v>107.52</v>
      </c>
      <c r="BU6" s="36">
        <f t="shared" si="8"/>
        <v>100.27</v>
      </c>
      <c r="BV6" s="36">
        <f t="shared" si="8"/>
        <v>99.46</v>
      </c>
      <c r="BW6" s="36">
        <f t="shared" si="8"/>
        <v>105.21</v>
      </c>
      <c r="BX6" s="36">
        <f t="shared" si="8"/>
        <v>105.71</v>
      </c>
      <c r="BY6" s="36">
        <f t="shared" si="8"/>
        <v>106.01</v>
      </c>
      <c r="BZ6" s="35" t="str">
        <f>IF(BZ7="","",IF(BZ7="-","【-】","【"&amp;SUBSTITUTE(TEXT(BZ7,"#,##0.00"),"-","△")&amp;"】"))</f>
        <v>【105.59】</v>
      </c>
      <c r="CA6" s="36">
        <f>IF(CA7="",NA(),CA7)</f>
        <v>236.83</v>
      </c>
      <c r="CB6" s="36">
        <f t="shared" ref="CB6:CJ6" si="9">IF(CB7="",NA(),CB7)</f>
        <v>237.22</v>
      </c>
      <c r="CC6" s="36">
        <f t="shared" si="9"/>
        <v>237.68</v>
      </c>
      <c r="CD6" s="36">
        <f t="shared" si="9"/>
        <v>238</v>
      </c>
      <c r="CE6" s="36">
        <f t="shared" si="9"/>
        <v>239.87</v>
      </c>
      <c r="CF6" s="36">
        <f t="shared" si="9"/>
        <v>169.62</v>
      </c>
      <c r="CG6" s="36">
        <f t="shared" si="9"/>
        <v>171.78</v>
      </c>
      <c r="CH6" s="36">
        <f t="shared" si="9"/>
        <v>162.59</v>
      </c>
      <c r="CI6" s="36">
        <f t="shared" si="9"/>
        <v>162.15</v>
      </c>
      <c r="CJ6" s="36">
        <f t="shared" si="9"/>
        <v>162.24</v>
      </c>
      <c r="CK6" s="35" t="str">
        <f>IF(CK7="","",IF(CK7="-","【-】","【"&amp;SUBSTITUTE(TEXT(CK7,"#,##0.00"),"-","△")&amp;"】"))</f>
        <v>【163.27】</v>
      </c>
      <c r="CL6" s="36">
        <f>IF(CL7="",NA(),CL7)</f>
        <v>74.52</v>
      </c>
      <c r="CM6" s="36">
        <f t="shared" ref="CM6:CU6" si="10">IF(CM7="",NA(),CM7)</f>
        <v>73.95</v>
      </c>
      <c r="CN6" s="36">
        <f t="shared" si="10"/>
        <v>72.87</v>
      </c>
      <c r="CO6" s="36">
        <f t="shared" si="10"/>
        <v>70.39</v>
      </c>
      <c r="CP6" s="36">
        <f t="shared" si="10"/>
        <v>69.510000000000005</v>
      </c>
      <c r="CQ6" s="36">
        <f t="shared" si="10"/>
        <v>59.88</v>
      </c>
      <c r="CR6" s="36">
        <f t="shared" si="10"/>
        <v>59.68</v>
      </c>
      <c r="CS6" s="36">
        <f t="shared" si="10"/>
        <v>59.17</v>
      </c>
      <c r="CT6" s="36">
        <f t="shared" si="10"/>
        <v>59.34</v>
      </c>
      <c r="CU6" s="36">
        <f t="shared" si="10"/>
        <v>59.11</v>
      </c>
      <c r="CV6" s="35" t="str">
        <f>IF(CV7="","",IF(CV7="-","【-】","【"&amp;SUBSTITUTE(TEXT(CV7,"#,##0.00"),"-","△")&amp;"】"))</f>
        <v>【59.94】</v>
      </c>
      <c r="CW6" s="36">
        <f>IF(CW7="",NA(),CW7)</f>
        <v>80.41</v>
      </c>
      <c r="CX6" s="36">
        <f t="shared" ref="CX6:DF6" si="11">IF(CX7="",NA(),CX7)</f>
        <v>80.099999999999994</v>
      </c>
      <c r="CY6" s="36">
        <f t="shared" si="11"/>
        <v>80.05</v>
      </c>
      <c r="CZ6" s="36">
        <f t="shared" si="11"/>
        <v>82.63</v>
      </c>
      <c r="DA6" s="36">
        <f t="shared" si="11"/>
        <v>82.32</v>
      </c>
      <c r="DB6" s="36">
        <f t="shared" si="11"/>
        <v>87.65</v>
      </c>
      <c r="DC6" s="36">
        <f t="shared" si="11"/>
        <v>87.63</v>
      </c>
      <c r="DD6" s="36">
        <f t="shared" si="11"/>
        <v>87.6</v>
      </c>
      <c r="DE6" s="36">
        <f t="shared" si="11"/>
        <v>87.74</v>
      </c>
      <c r="DF6" s="36">
        <f t="shared" si="11"/>
        <v>87.91</v>
      </c>
      <c r="DG6" s="35" t="str">
        <f>IF(DG7="","",IF(DG7="-","【-】","【"&amp;SUBSTITUTE(TEXT(DG7,"#,##0.00"),"-","△")&amp;"】"))</f>
        <v>【90.22】</v>
      </c>
      <c r="DH6" s="36">
        <f>IF(DH7="",NA(),DH7)</f>
        <v>53.84</v>
      </c>
      <c r="DI6" s="36">
        <f t="shared" ref="DI6:DQ6" si="12">IF(DI7="",NA(),DI7)</f>
        <v>54.49</v>
      </c>
      <c r="DJ6" s="36">
        <f t="shared" si="12"/>
        <v>57.83</v>
      </c>
      <c r="DK6" s="36">
        <f t="shared" si="12"/>
        <v>58.65</v>
      </c>
      <c r="DL6" s="36">
        <f t="shared" si="12"/>
        <v>58.78</v>
      </c>
      <c r="DM6" s="36">
        <f t="shared" si="12"/>
        <v>38.69</v>
      </c>
      <c r="DN6" s="36">
        <f t="shared" si="12"/>
        <v>39.65</v>
      </c>
      <c r="DO6" s="36">
        <f t="shared" si="12"/>
        <v>45.25</v>
      </c>
      <c r="DP6" s="36">
        <f t="shared" si="12"/>
        <v>46.27</v>
      </c>
      <c r="DQ6" s="36">
        <f t="shared" si="12"/>
        <v>46.88</v>
      </c>
      <c r="DR6" s="35" t="str">
        <f>IF(DR7="","",IF(DR7="-","【-】","【"&amp;SUBSTITUTE(TEXT(DR7,"#,##0.00"),"-","△")&amp;"】"))</f>
        <v>【47.91】</v>
      </c>
      <c r="DS6" s="36">
        <f>IF(DS7="",NA(),DS7)</f>
        <v>20.5</v>
      </c>
      <c r="DT6" s="36">
        <f t="shared" ref="DT6:EB6" si="13">IF(DT7="",NA(),DT7)</f>
        <v>24.54</v>
      </c>
      <c r="DU6" s="36">
        <f t="shared" si="13"/>
        <v>25.33</v>
      </c>
      <c r="DV6" s="36">
        <f t="shared" si="13"/>
        <v>25.96</v>
      </c>
      <c r="DW6" s="36">
        <f t="shared" si="13"/>
        <v>42.33</v>
      </c>
      <c r="DX6" s="36">
        <f t="shared" si="13"/>
        <v>8.4</v>
      </c>
      <c r="DY6" s="36">
        <f t="shared" si="13"/>
        <v>9.7100000000000009</v>
      </c>
      <c r="DZ6" s="36">
        <f t="shared" si="13"/>
        <v>10.71</v>
      </c>
      <c r="EA6" s="36">
        <f t="shared" si="13"/>
        <v>10.93</v>
      </c>
      <c r="EB6" s="36">
        <f t="shared" si="13"/>
        <v>13.39</v>
      </c>
      <c r="EC6" s="35" t="str">
        <f>IF(EC7="","",IF(EC7="-","【-】","【"&amp;SUBSTITUTE(TEXT(EC7,"#,##0.00"),"-","△")&amp;"】"))</f>
        <v>【15.00】</v>
      </c>
      <c r="ED6" s="36">
        <f>IF(ED7="",NA(),ED7)</f>
        <v>0.65</v>
      </c>
      <c r="EE6" s="36">
        <f t="shared" ref="EE6:EM6" si="14">IF(EE7="",NA(),EE7)</f>
        <v>0.69</v>
      </c>
      <c r="EF6" s="36">
        <f t="shared" si="14"/>
        <v>0.66</v>
      </c>
      <c r="EG6" s="36">
        <f t="shared" si="14"/>
        <v>0.56999999999999995</v>
      </c>
      <c r="EH6" s="36">
        <f t="shared" si="14"/>
        <v>0.86</v>
      </c>
      <c r="EI6" s="36">
        <f t="shared" si="14"/>
        <v>0.78</v>
      </c>
      <c r="EJ6" s="36">
        <f t="shared" si="14"/>
        <v>0.83</v>
      </c>
      <c r="EK6" s="36">
        <f t="shared" si="14"/>
        <v>0.72</v>
      </c>
      <c r="EL6" s="36">
        <f t="shared" si="14"/>
        <v>0.71</v>
      </c>
      <c r="EM6" s="36">
        <f t="shared" si="14"/>
        <v>0.71</v>
      </c>
      <c r="EN6" s="35" t="str">
        <f>IF(EN7="","",IF(EN7="-","【-】","【"&amp;SUBSTITUTE(TEXT(EN7,"#,##0.00"),"-","△")&amp;"】"))</f>
        <v>【0.76】</v>
      </c>
    </row>
    <row r="7" spans="1:144" s="37" customFormat="1" x14ac:dyDescent="0.15">
      <c r="A7" s="29"/>
      <c r="B7" s="38">
        <v>2016</v>
      </c>
      <c r="C7" s="38">
        <v>122254</v>
      </c>
      <c r="D7" s="38">
        <v>46</v>
      </c>
      <c r="E7" s="38">
        <v>1</v>
      </c>
      <c r="F7" s="38">
        <v>0</v>
      </c>
      <c r="G7" s="38">
        <v>1</v>
      </c>
      <c r="H7" s="38" t="s">
        <v>105</v>
      </c>
      <c r="I7" s="38" t="s">
        <v>106</v>
      </c>
      <c r="J7" s="38" t="s">
        <v>107</v>
      </c>
      <c r="K7" s="38" t="s">
        <v>108</v>
      </c>
      <c r="L7" s="38" t="s">
        <v>109</v>
      </c>
      <c r="M7" s="38"/>
      <c r="N7" s="39" t="s">
        <v>110</v>
      </c>
      <c r="O7" s="39">
        <v>52.98</v>
      </c>
      <c r="P7" s="39">
        <v>98.63</v>
      </c>
      <c r="Q7" s="39">
        <v>4482</v>
      </c>
      <c r="R7" s="39">
        <v>86552</v>
      </c>
      <c r="S7" s="39">
        <v>318.81</v>
      </c>
      <c r="T7" s="39">
        <v>271.48</v>
      </c>
      <c r="U7" s="39">
        <v>83414</v>
      </c>
      <c r="V7" s="39">
        <v>247.06</v>
      </c>
      <c r="W7" s="39">
        <v>337.63</v>
      </c>
      <c r="X7" s="39">
        <v>102.05</v>
      </c>
      <c r="Y7" s="39">
        <v>103.2</v>
      </c>
      <c r="Z7" s="39">
        <v>101.91</v>
      </c>
      <c r="AA7" s="39">
        <v>101.82</v>
      </c>
      <c r="AB7" s="39">
        <v>114.43</v>
      </c>
      <c r="AC7" s="39">
        <v>108.24</v>
      </c>
      <c r="AD7" s="39">
        <v>107.8</v>
      </c>
      <c r="AE7" s="39">
        <v>111.96</v>
      </c>
      <c r="AF7" s="39">
        <v>112.69</v>
      </c>
      <c r="AG7" s="39">
        <v>113.16</v>
      </c>
      <c r="AH7" s="39">
        <v>114.35</v>
      </c>
      <c r="AI7" s="39">
        <v>0</v>
      </c>
      <c r="AJ7" s="39">
        <v>0</v>
      </c>
      <c r="AK7" s="39">
        <v>0</v>
      </c>
      <c r="AL7" s="39">
        <v>0</v>
      </c>
      <c r="AM7" s="39">
        <v>0</v>
      </c>
      <c r="AN7" s="39">
        <v>4.46</v>
      </c>
      <c r="AO7" s="39">
        <v>4.3899999999999997</v>
      </c>
      <c r="AP7" s="39">
        <v>0.41</v>
      </c>
      <c r="AQ7" s="39">
        <v>0.54</v>
      </c>
      <c r="AR7" s="39">
        <v>0.68</v>
      </c>
      <c r="AS7" s="39">
        <v>0.79</v>
      </c>
      <c r="AT7" s="39">
        <v>355.95</v>
      </c>
      <c r="AU7" s="39">
        <v>396.16</v>
      </c>
      <c r="AV7" s="39">
        <v>148.78</v>
      </c>
      <c r="AW7" s="39">
        <v>129.5</v>
      </c>
      <c r="AX7" s="39">
        <v>142.74</v>
      </c>
      <c r="AY7" s="39">
        <v>701</v>
      </c>
      <c r="AZ7" s="39">
        <v>739.59</v>
      </c>
      <c r="BA7" s="39">
        <v>335.95</v>
      </c>
      <c r="BB7" s="39">
        <v>346.59</v>
      </c>
      <c r="BC7" s="39">
        <v>357.82</v>
      </c>
      <c r="BD7" s="39">
        <v>262.87</v>
      </c>
      <c r="BE7" s="39">
        <v>328.78</v>
      </c>
      <c r="BF7" s="39">
        <v>328.81</v>
      </c>
      <c r="BG7" s="39">
        <v>330.83</v>
      </c>
      <c r="BH7" s="39">
        <v>323.85000000000002</v>
      </c>
      <c r="BI7" s="39">
        <v>291.37</v>
      </c>
      <c r="BJ7" s="39">
        <v>330.99</v>
      </c>
      <c r="BK7" s="39">
        <v>324.08999999999997</v>
      </c>
      <c r="BL7" s="39">
        <v>319.82</v>
      </c>
      <c r="BM7" s="39">
        <v>312.02999999999997</v>
      </c>
      <c r="BN7" s="39">
        <v>307.45999999999998</v>
      </c>
      <c r="BO7" s="39">
        <v>270.87</v>
      </c>
      <c r="BP7" s="39">
        <v>94.79</v>
      </c>
      <c r="BQ7" s="39">
        <v>94.48</v>
      </c>
      <c r="BR7" s="39">
        <v>94.63</v>
      </c>
      <c r="BS7" s="39">
        <v>94.55</v>
      </c>
      <c r="BT7" s="39">
        <v>107.52</v>
      </c>
      <c r="BU7" s="39">
        <v>100.27</v>
      </c>
      <c r="BV7" s="39">
        <v>99.46</v>
      </c>
      <c r="BW7" s="39">
        <v>105.21</v>
      </c>
      <c r="BX7" s="39">
        <v>105.71</v>
      </c>
      <c r="BY7" s="39">
        <v>106.01</v>
      </c>
      <c r="BZ7" s="39">
        <v>105.59</v>
      </c>
      <c r="CA7" s="39">
        <v>236.83</v>
      </c>
      <c r="CB7" s="39">
        <v>237.22</v>
      </c>
      <c r="CC7" s="39">
        <v>237.68</v>
      </c>
      <c r="CD7" s="39">
        <v>238</v>
      </c>
      <c r="CE7" s="39">
        <v>239.87</v>
      </c>
      <c r="CF7" s="39">
        <v>169.62</v>
      </c>
      <c r="CG7" s="39">
        <v>171.78</v>
      </c>
      <c r="CH7" s="39">
        <v>162.59</v>
      </c>
      <c r="CI7" s="39">
        <v>162.15</v>
      </c>
      <c r="CJ7" s="39">
        <v>162.24</v>
      </c>
      <c r="CK7" s="39">
        <v>163.27000000000001</v>
      </c>
      <c r="CL7" s="39">
        <v>74.52</v>
      </c>
      <c r="CM7" s="39">
        <v>73.95</v>
      </c>
      <c r="CN7" s="39">
        <v>72.87</v>
      </c>
      <c r="CO7" s="39">
        <v>70.39</v>
      </c>
      <c r="CP7" s="39">
        <v>69.510000000000005</v>
      </c>
      <c r="CQ7" s="39">
        <v>59.88</v>
      </c>
      <c r="CR7" s="39">
        <v>59.68</v>
      </c>
      <c r="CS7" s="39">
        <v>59.17</v>
      </c>
      <c r="CT7" s="39">
        <v>59.34</v>
      </c>
      <c r="CU7" s="39">
        <v>59.11</v>
      </c>
      <c r="CV7" s="39">
        <v>59.94</v>
      </c>
      <c r="CW7" s="39">
        <v>80.41</v>
      </c>
      <c r="CX7" s="39">
        <v>80.099999999999994</v>
      </c>
      <c r="CY7" s="39">
        <v>80.05</v>
      </c>
      <c r="CZ7" s="39">
        <v>82.63</v>
      </c>
      <c r="DA7" s="39">
        <v>82.32</v>
      </c>
      <c r="DB7" s="39">
        <v>87.65</v>
      </c>
      <c r="DC7" s="39">
        <v>87.63</v>
      </c>
      <c r="DD7" s="39">
        <v>87.6</v>
      </c>
      <c r="DE7" s="39">
        <v>87.74</v>
      </c>
      <c r="DF7" s="39">
        <v>87.91</v>
      </c>
      <c r="DG7" s="39">
        <v>90.22</v>
      </c>
      <c r="DH7" s="39">
        <v>53.84</v>
      </c>
      <c r="DI7" s="39">
        <v>54.49</v>
      </c>
      <c r="DJ7" s="39">
        <v>57.83</v>
      </c>
      <c r="DK7" s="39">
        <v>58.65</v>
      </c>
      <c r="DL7" s="39">
        <v>58.78</v>
      </c>
      <c r="DM7" s="39">
        <v>38.69</v>
      </c>
      <c r="DN7" s="39">
        <v>39.65</v>
      </c>
      <c r="DO7" s="39">
        <v>45.25</v>
      </c>
      <c r="DP7" s="39">
        <v>46.27</v>
      </c>
      <c r="DQ7" s="39">
        <v>46.88</v>
      </c>
      <c r="DR7" s="39">
        <v>47.91</v>
      </c>
      <c r="DS7" s="39">
        <v>20.5</v>
      </c>
      <c r="DT7" s="39">
        <v>24.54</v>
      </c>
      <c r="DU7" s="39">
        <v>25.33</v>
      </c>
      <c r="DV7" s="39">
        <v>25.96</v>
      </c>
      <c r="DW7" s="39">
        <v>42.33</v>
      </c>
      <c r="DX7" s="39">
        <v>8.4</v>
      </c>
      <c r="DY7" s="39">
        <v>9.7100000000000009</v>
      </c>
      <c r="DZ7" s="39">
        <v>10.71</v>
      </c>
      <c r="EA7" s="39">
        <v>10.93</v>
      </c>
      <c r="EB7" s="39">
        <v>13.39</v>
      </c>
      <c r="EC7" s="39">
        <v>15</v>
      </c>
      <c r="ED7" s="39">
        <v>0.65</v>
      </c>
      <c r="EE7" s="39">
        <v>0.69</v>
      </c>
      <c r="EF7" s="39">
        <v>0.66</v>
      </c>
      <c r="EG7" s="39">
        <v>0.56999999999999995</v>
      </c>
      <c r="EH7" s="39">
        <v>0.86</v>
      </c>
      <c r="EI7" s="39">
        <v>0.78</v>
      </c>
      <c r="EJ7" s="39">
        <v>0.83</v>
      </c>
      <c r="EK7" s="39">
        <v>0.72</v>
      </c>
      <c r="EL7" s="39">
        <v>0.71</v>
      </c>
      <c r="EM7" s="39">
        <v>0.71</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2018-02-01T04:03:54Z</cp:lastPrinted>
  <dcterms:created xsi:type="dcterms:W3CDTF">2017-12-25T01:25:47Z</dcterms:created>
  <dcterms:modified xsi:type="dcterms:W3CDTF">2018-02-20T07:53:34Z</dcterms:modified>
  <cp:category/>
</cp:coreProperties>
</file>