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303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GQ52" i="4" s="1"/>
  <c r="BH7" i="5"/>
  <c r="FX52" i="4" s="1"/>
  <c r="BG7" i="5"/>
  <c r="BF7" i="5"/>
  <c r="BD7" i="5"/>
  <c r="CS53" i="4" s="1"/>
  <c r="BC7" i="5"/>
  <c r="BZ53" i="4" s="1"/>
  <c r="BB7" i="5"/>
  <c r="BA7" i="5"/>
  <c r="AZ7" i="5"/>
  <c r="AY7" i="5"/>
  <c r="CS52" i="4" s="1"/>
  <c r="AX7" i="5"/>
  <c r="AW7" i="5"/>
  <c r="AV7" i="5"/>
  <c r="AN52" i="4" s="1"/>
  <c r="AU7" i="5"/>
  <c r="U52" i="4" s="1"/>
  <c r="AS7" i="5"/>
  <c r="AR7" i="5"/>
  <c r="AQ7" i="5"/>
  <c r="AP7" i="5"/>
  <c r="FE32" i="4" s="1"/>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HX10" i="4" s="1"/>
  <c r="U7" i="5"/>
  <c r="LJ8" i="4" s="1"/>
  <c r="T7" i="5"/>
  <c r="S7" i="5"/>
  <c r="R7" i="5"/>
  <c r="DU10" i="4" s="1"/>
  <c r="Q7" i="5"/>
  <c r="CF10" i="4" s="1"/>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BG53" i="4"/>
  <c r="AN53" i="4"/>
  <c r="U53" i="4"/>
  <c r="LH52" i="4"/>
  <c r="KO52" i="4"/>
  <c r="JV52" i="4"/>
  <c r="HJ52" i="4"/>
  <c r="FE52" i="4"/>
  <c r="EL52" i="4"/>
  <c r="BZ52" i="4"/>
  <c r="BG52" i="4"/>
  <c r="MA32" i="4"/>
  <c r="LH32" i="4"/>
  <c r="JC32" i="4"/>
  <c r="HJ32" i="4"/>
  <c r="GQ32" i="4"/>
  <c r="FX32" i="4"/>
  <c r="EL32" i="4"/>
  <c r="BG32" i="4"/>
  <c r="AN32" i="4"/>
  <c r="MA31" i="4"/>
  <c r="LH31" i="4"/>
  <c r="JV31" i="4"/>
  <c r="JC31" i="4"/>
  <c r="HJ31" i="4"/>
  <c r="FE31" i="4"/>
  <c r="EL31" i="4"/>
  <c r="BZ31" i="4"/>
  <c r="BG31" i="4"/>
  <c r="AN31" i="4"/>
  <c r="LJ10" i="4"/>
  <c r="JQ10" i="4"/>
  <c r="AQ10" i="4"/>
  <c r="B10" i="4"/>
  <c r="JQ8" i="4"/>
  <c r="HX8" i="4"/>
  <c r="CF8" i="4"/>
  <c r="AQ8" i="4"/>
  <c r="B6" i="4"/>
  <c r="MA51" i="4" l="1"/>
  <c r="MI76" i="4"/>
  <c r="HJ51" i="4"/>
  <c r="MA30" i="4"/>
  <c r="BZ76" i="4"/>
  <c r="IT76" i="4"/>
  <c r="CS51" i="4"/>
  <c r="HJ30" i="4"/>
  <c r="CS30" i="4"/>
  <c r="C11" i="5"/>
  <c r="D11" i="5"/>
  <c r="E11" i="5"/>
  <c r="B11" i="5"/>
  <c r="BK76" i="4" l="1"/>
  <c r="LH51" i="4"/>
  <c r="BZ51" i="4"/>
  <c r="GQ30" i="4"/>
  <c r="BZ30" i="4"/>
  <c r="LT76" i="4"/>
  <c r="GQ51" i="4"/>
  <c r="LH30" i="4"/>
  <c r="IE76" i="4"/>
  <c r="FX30" i="4"/>
  <c r="BG30" i="4"/>
  <c r="LE76" i="4"/>
  <c r="FX51" i="4"/>
  <c r="BG51" i="4"/>
  <c r="AV76" i="4"/>
  <c r="KO51" i="4"/>
  <c r="KO30" i="4"/>
  <c r="HP76" i="4"/>
  <c r="KP76" i="4"/>
  <c r="HA76" i="4"/>
  <c r="AN51" i="4"/>
  <c r="FE30" i="4"/>
  <c r="AG76" i="4"/>
  <c r="AN30" i="4"/>
  <c r="FE51" i="4"/>
  <c r="JV51" i="4"/>
  <c r="JV30" i="4"/>
  <c r="R76" i="4"/>
  <c r="KA76" i="4"/>
  <c r="EL51" i="4"/>
  <c r="JC30" i="4"/>
  <c r="U30" i="4"/>
  <c r="GL76" i="4"/>
  <c r="U51" i="4"/>
  <c r="EL30" i="4"/>
  <c r="JC51" i="4"/>
</calcChain>
</file>

<file path=xl/sharedStrings.xml><?xml version="1.0" encoding="utf-8"?>
<sst xmlns="http://schemas.openxmlformats.org/spreadsheetml/2006/main" count="290" uniqueCount="135">
  <si>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</si>
  <si>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</si>
  <si>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</si>
  <si>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</si>
  <si>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</si>
  <si>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</si>
  <si>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</si>
  <si>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</si>
  <si>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</si>
  <si>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</si>
  <si>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</si>
  <si>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</si>
  <si>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</si>
  <si>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</si>
  <si>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</si>
  <si>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</si>
  <si>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</si>
  <si>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</si>
  <si>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</si>
  <si>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</si>
  <si>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</si>
  <si>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</si>
  <si>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</si>
  <si>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</si>
  <si>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</si>
  <si>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</si>
  <si>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</si>
  <si>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</si>
  <si>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</si>
  <si>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</si>
  <si>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</si>
  <si>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</si>
  <si>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</si>
  <si>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</si>
  <si>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</si>
  <si>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</si>
  <si>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</si>
  <si>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</si>
  <si>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</si>
  <si>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</si>
  <si>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</si>
  <si>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</si>
  <si>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</si>
  <si>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</si>
  <si>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</si>
  <si>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</si>
  <si>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</si>
  <si>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</si>
  <si>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</si>
  <si>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</si>
  <si>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</si>
  <si>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</si>
  <si>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</si>
  <si>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</si>
  <si>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</si>
  <si>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</si>
  <si>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</si>
  <si>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</si>
  <si>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</si>
  <si>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</si>
  <si>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</si>
  <si>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</si>
  <si>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</si>
  <si>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</si>
  <si>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</si>
  <si>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</si>
  <si>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</si>
  <si>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</si>
  <si>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</si>
  <si>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</si>
  <si>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</si>
  <si>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</si>
  <si>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</si>
  <si>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</si>
  <si>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</si>
  <si>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</si>
  <si>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</si>
  <si>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</si>
  <si>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</si>
  <si>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</si>
  <si>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</si>
  <si>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</si>
  <si>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</si>
  <si>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</si>
  <si>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</si>
  <si>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</si>
  <si>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</si>
  <si>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</si>
  <si>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</si>
  <si>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</si>
  <si>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</si>
  <si>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</si>
  <si>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</si>
  <si>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</si>
  <si>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</si>
  <si>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</si>
  <si>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</si>
  <si>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</si>
  <si>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</si>
  <si>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</si>
  <si>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</si>
  <si>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</si>
  <si>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</si>
  <si>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</si>
  <si>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</si>
  <si>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</si>
  <si>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</si>
  <si>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</si>
  <si>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</si>
  <si>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</si>
  <si>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</si>
  <si>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</si>
  <si>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</si>
  <si>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袖ケ浦市</t>
  </si>
  <si>
    <t>長浦駅臨海駐車場</t>
  </si>
  <si>
    <t>法非適用</t>
  </si>
  <si>
    <t>駐車場整備事業</t>
  </si>
  <si>
    <t>-</t>
  </si>
  <si>
    <t>Ａ３Ｂ１</t>
  </si>
  <si>
    <t>該当数値なし</t>
  </si>
  <si>
    <t>届出駐車場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</si>
  <si>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</si>
  <si>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</si>
  <si>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</si>
  <si>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</si>
  <si>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</si>
  <si>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</si>
  <si>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</si>
  <si>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</si>
  <si>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</si>
  <si>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当該施設においては入退場を自動ゲートによる無人管理で行っており、人件費等は要していないことから、収支状況が近年は黒字に転じているが、収入状況によっては赤字になり得る可能性もある。このことから設備投資見込額については、必要最小限の修繕を行っていくこととしたい。</t>
    <rPh sb="1" eb="3">
      <t>トウガイ</t>
    </rPh>
    <rPh sb="3" eb="5">
      <t>シセツ</t>
    </rPh>
    <rPh sb="10" eb="13">
      <t>ニュウタイジョウ</t>
    </rPh>
    <rPh sb="14" eb="16">
      <t>ジドウ</t>
    </rPh>
    <rPh sb="22" eb="24">
      <t>ムジン</t>
    </rPh>
    <rPh sb="24" eb="26">
      <t>カンリ</t>
    </rPh>
    <rPh sb="27" eb="28">
      <t>オコナ</t>
    </rPh>
    <rPh sb="33" eb="36">
      <t>ジンケンヒ</t>
    </rPh>
    <rPh sb="36" eb="37">
      <t>トウ</t>
    </rPh>
    <rPh sb="38" eb="39">
      <t>ヨウ</t>
    </rPh>
    <rPh sb="49" eb="51">
      <t>シュウシ</t>
    </rPh>
    <rPh sb="51" eb="53">
      <t>ジョウキョウ</t>
    </rPh>
    <rPh sb="54" eb="56">
      <t>キンネン</t>
    </rPh>
    <rPh sb="57" eb="59">
      <t>クロジ</t>
    </rPh>
    <rPh sb="60" eb="61">
      <t>テン</t>
    </rPh>
    <rPh sb="81" eb="82">
      <t>エ</t>
    </rPh>
    <rPh sb="109" eb="111">
      <t>ヒツヨウ</t>
    </rPh>
    <rPh sb="111" eb="114">
      <t>サイショウゲン</t>
    </rPh>
    <rPh sb="115" eb="117">
      <t>シュウゼン</t>
    </rPh>
    <rPh sb="118" eb="119">
      <t>オコナ</t>
    </rPh>
    <phoneticPr fontId="6"/>
  </si>
  <si>
    <t>　収益的収支比率は黒字に転じてはいるが、売上高GOP比率は低い水準であることから、稼働率が低い水準であることが要因であると考えられる。このことから稼働率の底上げのため対策を検討する必要がある。</t>
    <rPh sb="1" eb="4">
      <t>シュウエキテキ</t>
    </rPh>
    <rPh sb="4" eb="6">
      <t>シュウシ</t>
    </rPh>
    <rPh sb="6" eb="8">
      <t>ヒリツ</t>
    </rPh>
    <rPh sb="9" eb="11">
      <t>クロジ</t>
    </rPh>
    <rPh sb="12" eb="13">
      <t>テン</t>
    </rPh>
    <rPh sb="20" eb="22">
      <t>ウリアゲ</t>
    </rPh>
    <rPh sb="22" eb="23">
      <t>ダカ</t>
    </rPh>
    <rPh sb="26" eb="28">
      <t>ヒリツ</t>
    </rPh>
    <rPh sb="29" eb="30">
      <t>ヒク</t>
    </rPh>
    <rPh sb="31" eb="33">
      <t>スイジュン</t>
    </rPh>
    <rPh sb="41" eb="43">
      <t>カドウ</t>
    </rPh>
    <rPh sb="43" eb="44">
      <t>リツ</t>
    </rPh>
    <rPh sb="45" eb="46">
      <t>ヒク</t>
    </rPh>
    <rPh sb="47" eb="49">
      <t>スイジュン</t>
    </rPh>
    <rPh sb="55" eb="57">
      <t>ヨウイン</t>
    </rPh>
    <rPh sb="61" eb="62">
      <t>カンガ</t>
    </rPh>
    <rPh sb="73" eb="75">
      <t>カドウ</t>
    </rPh>
    <rPh sb="75" eb="76">
      <t>リツ</t>
    </rPh>
    <rPh sb="77" eb="79">
      <t>ソコア</t>
    </rPh>
    <rPh sb="83" eb="85">
      <t>タイサク</t>
    </rPh>
    <rPh sb="86" eb="88">
      <t>ケントウ</t>
    </rPh>
    <rPh sb="90" eb="92">
      <t>ヒツヨウ</t>
    </rPh>
    <phoneticPr fontId="6"/>
  </si>
  <si>
    <t>　稼働率が低い水準であることが収益的収支比率及び売上高GOP比率の数値の小ささの要因となっている。営業費用の抑制と併せて対策を検討していく必要がある。</t>
    <rPh sb="1" eb="3">
      <t>カドウ</t>
    </rPh>
    <rPh sb="3" eb="4">
      <t>リツ</t>
    </rPh>
    <rPh sb="5" eb="6">
      <t>ヒク</t>
    </rPh>
    <rPh sb="7" eb="9">
      <t>スイジュン</t>
    </rPh>
    <rPh sb="15" eb="18">
      <t>シュウエキテキ</t>
    </rPh>
    <rPh sb="18" eb="20">
      <t>シュウシ</t>
    </rPh>
    <rPh sb="20" eb="22">
      <t>ヒリツ</t>
    </rPh>
    <rPh sb="22" eb="23">
      <t>オヨ</t>
    </rPh>
    <rPh sb="24" eb="26">
      <t>ウリアゲ</t>
    </rPh>
    <rPh sb="26" eb="27">
      <t>ダカ</t>
    </rPh>
    <rPh sb="30" eb="32">
      <t>ヒリツ</t>
    </rPh>
    <rPh sb="33" eb="35">
      <t>スウチ</t>
    </rPh>
    <rPh sb="36" eb="37">
      <t>チイ</t>
    </rPh>
    <rPh sb="40" eb="42">
      <t>ヨウイン</t>
    </rPh>
    <rPh sb="49" eb="51">
      <t>エイギョウ</t>
    </rPh>
    <rPh sb="51" eb="53">
      <t>ヒヨウ</t>
    </rPh>
    <rPh sb="54" eb="56">
      <t>ヨクセイ</t>
    </rPh>
    <rPh sb="57" eb="58">
      <t>アワ</t>
    </rPh>
    <rPh sb="60" eb="62">
      <t>タイサク</t>
    </rPh>
    <rPh sb="63" eb="65">
      <t>ケントウ</t>
    </rPh>
    <rPh sb="69" eb="71">
      <t>ヒツヨウ</t>
    </rPh>
    <phoneticPr fontId="6"/>
  </si>
  <si>
    <t>　稼働率が低く、駐車場としての需要が小さいため当該施設を駐車場として使用することが適当かどうか検討する必要がある。
　当該施設用地は県より行政財産の貸し付けを受けている土地であり、稼働率を勘案し、駐車場規模を縮小することも検討する必要がある。</t>
    <rPh sb="1" eb="3">
      <t>カドウ</t>
    </rPh>
    <rPh sb="3" eb="4">
      <t>リツ</t>
    </rPh>
    <rPh sb="5" eb="6">
      <t>ヒク</t>
    </rPh>
    <rPh sb="8" eb="11">
      <t>チュウシャジョウ</t>
    </rPh>
    <rPh sb="15" eb="17">
      <t>ジュヨウ</t>
    </rPh>
    <rPh sb="18" eb="19">
      <t>チイ</t>
    </rPh>
    <rPh sb="23" eb="25">
      <t>トウガイ</t>
    </rPh>
    <rPh sb="25" eb="27">
      <t>シセツ</t>
    </rPh>
    <rPh sb="28" eb="31">
      <t>チュウシャジョウ</t>
    </rPh>
    <rPh sb="34" eb="36">
      <t>シヨウ</t>
    </rPh>
    <rPh sb="41" eb="43">
      <t>テキトウ</t>
    </rPh>
    <rPh sb="47" eb="49">
      <t>ケントウ</t>
    </rPh>
    <rPh sb="51" eb="53">
      <t>ヒツヨウ</t>
    </rPh>
    <rPh sb="59" eb="61">
      <t>トウガイ</t>
    </rPh>
    <rPh sb="61" eb="63">
      <t>シセツ</t>
    </rPh>
    <rPh sb="63" eb="65">
      <t>ヨウチ</t>
    </rPh>
    <rPh sb="66" eb="67">
      <t>ケン</t>
    </rPh>
    <rPh sb="69" eb="71">
      <t>ギョウセイ</t>
    </rPh>
    <rPh sb="71" eb="73">
      <t>ザイサン</t>
    </rPh>
    <rPh sb="74" eb="75">
      <t>カ</t>
    </rPh>
    <rPh sb="76" eb="77">
      <t>ツ</t>
    </rPh>
    <rPh sb="79" eb="80">
      <t>ウ</t>
    </rPh>
    <rPh sb="84" eb="86">
      <t>トチ</t>
    </rPh>
    <rPh sb="90" eb="92">
      <t>カドウ</t>
    </rPh>
    <rPh sb="92" eb="93">
      <t>リツ</t>
    </rPh>
    <rPh sb="94" eb="96">
      <t>カンアン</t>
    </rPh>
    <rPh sb="98" eb="101">
      <t>チュウシャジョウ</t>
    </rPh>
    <rPh sb="101" eb="103">
      <t>キボ</t>
    </rPh>
    <rPh sb="104" eb="106">
      <t>シュクショウ</t>
    </rPh>
    <rPh sb="111" eb="113">
      <t>ケントウ</t>
    </rPh>
    <rPh sb="115" eb="117">
      <t>ヒツヨウ</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</si>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</sst>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47.3</c:v>
                </c:pt>
                <c:pt idx="1">
                  <c:v>73</c:v>
                </c:pt>
                <c:pt idx="2">
                  <c:v>85.1</c:v>
                </c:pt>
                <c:pt idx="3">
                  <c:v>120.6</c:v>
                </c:pt>
                <c:pt idx="4">
                  <c:v>101.3</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73888968"/>
        <c:axId val="17389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73888968"/>
        <c:axId val="173890536"/>
      </c:lineChart>
      <c:dateAx>
        <c:axId val="173888968"/>
        <c:scaling>
          <c:orientation val="minMax"/>
        </c:scaling>
        <c:delete val="1"/>
        <c:axPos val="b"/>
        <c:numFmt formatCode="ge" sourceLinked="1"/>
        <c:majorTickMark val="none"/>
        <c:minorTickMark val="none"/>
        <c:tickLblPos val="none"/>
        <c:crossAx val="173890536"/>
        <c:crosses val="autoZero"/>
        <c:auto val="1"/>
        <c:lblOffset val="100"/>
        <c:baseTimeUnit val="years"/>
      </c:dateAx>
      <c:valAx>
        <c:axId val="173890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888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73890928"/>
        <c:axId val="17388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73890928"/>
        <c:axId val="173889752"/>
      </c:lineChart>
      <c:dateAx>
        <c:axId val="173890928"/>
        <c:scaling>
          <c:orientation val="minMax"/>
        </c:scaling>
        <c:delete val="1"/>
        <c:axPos val="b"/>
        <c:numFmt formatCode="ge" sourceLinked="1"/>
        <c:majorTickMark val="none"/>
        <c:minorTickMark val="none"/>
        <c:tickLblPos val="none"/>
        <c:crossAx val="173889752"/>
        <c:crosses val="autoZero"/>
        <c:auto val="1"/>
        <c:lblOffset val="100"/>
        <c:baseTimeUnit val="years"/>
      </c:dateAx>
      <c:valAx>
        <c:axId val="173889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89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73887792"/>
        <c:axId val="38180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73887792"/>
        <c:axId val="381804440"/>
      </c:lineChart>
      <c:dateAx>
        <c:axId val="173887792"/>
        <c:scaling>
          <c:orientation val="minMax"/>
        </c:scaling>
        <c:delete val="1"/>
        <c:axPos val="b"/>
        <c:numFmt formatCode="ge" sourceLinked="1"/>
        <c:majorTickMark val="none"/>
        <c:minorTickMark val="none"/>
        <c:tickLblPos val="none"/>
        <c:crossAx val="381804440"/>
        <c:crosses val="autoZero"/>
        <c:auto val="1"/>
        <c:lblOffset val="100"/>
        <c:baseTimeUnit val="years"/>
      </c:dateAx>
      <c:valAx>
        <c:axId val="381804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88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381803264"/>
        <c:axId val="3818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381803264"/>
        <c:axId val="381801696"/>
      </c:lineChart>
      <c:dateAx>
        <c:axId val="381803264"/>
        <c:scaling>
          <c:orientation val="minMax"/>
        </c:scaling>
        <c:delete val="1"/>
        <c:axPos val="b"/>
        <c:numFmt formatCode="ge" sourceLinked="1"/>
        <c:majorTickMark val="none"/>
        <c:minorTickMark val="none"/>
        <c:tickLblPos val="none"/>
        <c:crossAx val="381801696"/>
        <c:crosses val="autoZero"/>
        <c:auto val="1"/>
        <c:lblOffset val="100"/>
        <c:baseTimeUnit val="years"/>
      </c:dateAx>
      <c:valAx>
        <c:axId val="381801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803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81804832"/>
        <c:axId val="38180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81804832"/>
        <c:axId val="381807968"/>
      </c:lineChart>
      <c:dateAx>
        <c:axId val="381804832"/>
        <c:scaling>
          <c:orientation val="minMax"/>
        </c:scaling>
        <c:delete val="1"/>
        <c:axPos val="b"/>
        <c:numFmt formatCode="ge" sourceLinked="1"/>
        <c:majorTickMark val="none"/>
        <c:minorTickMark val="none"/>
        <c:tickLblPos val="none"/>
        <c:crossAx val="381807968"/>
        <c:crosses val="autoZero"/>
        <c:auto val="1"/>
        <c:lblOffset val="100"/>
        <c:baseTimeUnit val="years"/>
      </c:dateAx>
      <c:valAx>
        <c:axId val="381807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80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81806008"/>
        <c:axId val="38180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81806008"/>
        <c:axId val="381803656"/>
      </c:lineChart>
      <c:dateAx>
        <c:axId val="381806008"/>
        <c:scaling>
          <c:orientation val="minMax"/>
        </c:scaling>
        <c:delete val="1"/>
        <c:axPos val="b"/>
        <c:numFmt formatCode="ge" sourceLinked="1"/>
        <c:majorTickMark val="none"/>
        <c:minorTickMark val="none"/>
        <c:tickLblPos val="none"/>
        <c:crossAx val="381803656"/>
        <c:crosses val="autoZero"/>
        <c:auto val="1"/>
        <c:lblOffset val="100"/>
        <c:baseTimeUnit val="years"/>
      </c:dateAx>
      <c:valAx>
        <c:axId val="381803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1806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8.6999999999999993</c:v>
                </c:pt>
                <c:pt idx="2">
                  <c:v>8.6999999999999993</c:v>
                </c:pt>
                <c:pt idx="3">
                  <c:v>8.6999999999999993</c:v>
                </c:pt>
                <c:pt idx="4">
                  <c:v>8.6999999999999993</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381804048"/>
        <c:axId val="38180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381804048"/>
        <c:axId val="381802480"/>
      </c:lineChart>
      <c:dateAx>
        <c:axId val="381804048"/>
        <c:scaling>
          <c:orientation val="minMax"/>
        </c:scaling>
        <c:delete val="1"/>
        <c:axPos val="b"/>
        <c:numFmt formatCode="ge" sourceLinked="1"/>
        <c:majorTickMark val="none"/>
        <c:minorTickMark val="none"/>
        <c:tickLblPos val="none"/>
        <c:crossAx val="381802480"/>
        <c:crosses val="autoZero"/>
        <c:auto val="1"/>
        <c:lblOffset val="100"/>
        <c:baseTimeUnit val="years"/>
      </c:dateAx>
      <c:valAx>
        <c:axId val="38180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804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-111.6</c:v>
                </c:pt>
                <c:pt idx="1">
                  <c:v>-37</c:v>
                </c:pt>
                <c:pt idx="2">
                  <c:v>-17.5</c:v>
                </c:pt>
                <c:pt idx="3">
                  <c:v>17.100000000000001</c:v>
                </c:pt>
                <c:pt idx="4">
                  <c:v>1.3</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81800912"/>
        <c:axId val="38180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81800912"/>
        <c:axId val="381806792"/>
      </c:lineChart>
      <c:dateAx>
        <c:axId val="381800912"/>
        <c:scaling>
          <c:orientation val="minMax"/>
        </c:scaling>
        <c:delete val="1"/>
        <c:axPos val="b"/>
        <c:numFmt formatCode="ge" sourceLinked="1"/>
        <c:majorTickMark val="none"/>
        <c:minorTickMark val="none"/>
        <c:tickLblPos val="none"/>
        <c:crossAx val="381806792"/>
        <c:crosses val="autoZero"/>
        <c:auto val="1"/>
        <c:lblOffset val="100"/>
        <c:baseTimeUnit val="years"/>
      </c:dateAx>
      <c:valAx>
        <c:axId val="381806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800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-3707</c:v>
                </c:pt>
                <c:pt idx="1">
                  <c:v>-958</c:v>
                </c:pt>
                <c:pt idx="2">
                  <c:v>-453</c:v>
                </c:pt>
                <c:pt idx="3">
                  <c:v>551</c:v>
                </c:pt>
                <c:pt idx="4">
                  <c:v>36</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81807184"/>
        <c:axId val="38180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81807184"/>
        <c:axId val="381801304"/>
      </c:lineChart>
      <c:dateAx>
        <c:axId val="381807184"/>
        <c:scaling>
          <c:orientation val="minMax"/>
        </c:scaling>
        <c:delete val="1"/>
        <c:axPos val="b"/>
        <c:numFmt formatCode="ge" sourceLinked="1"/>
        <c:majorTickMark val="none"/>
        <c:minorTickMark val="none"/>
        <c:tickLblPos val="none"/>
        <c:crossAx val="381801304"/>
        <c:crosses val="autoZero"/>
        <c:auto val="1"/>
        <c:lblOffset val="100"/>
        <c:baseTimeUnit val="years"/>
      </c:dateAx>
      <c:valAx>
        <c:axId val="381801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180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千葉県袖ケ浦市　長浦駅臨海駐車場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2263</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24</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69</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500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131</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47.3</v>
      </c>
      <c r="V31" s="117"/>
      <c r="W31" s="117"/>
      <c r="X31" s="117"/>
      <c r="Y31" s="117"/>
      <c r="Z31" s="117"/>
      <c r="AA31" s="117"/>
      <c r="AB31" s="117"/>
      <c r="AC31" s="117"/>
      <c r="AD31" s="117"/>
      <c r="AE31" s="117"/>
      <c r="AF31" s="117"/>
      <c r="AG31" s="117"/>
      <c r="AH31" s="117"/>
      <c r="AI31" s="117"/>
      <c r="AJ31" s="117"/>
      <c r="AK31" s="117"/>
      <c r="AL31" s="117"/>
      <c r="AM31" s="117"/>
      <c r="AN31" s="117">
        <f>データ!Z7</f>
        <v>73</v>
      </c>
      <c r="AO31" s="117"/>
      <c r="AP31" s="117"/>
      <c r="AQ31" s="117"/>
      <c r="AR31" s="117"/>
      <c r="AS31" s="117"/>
      <c r="AT31" s="117"/>
      <c r="AU31" s="117"/>
      <c r="AV31" s="117"/>
      <c r="AW31" s="117"/>
      <c r="AX31" s="117"/>
      <c r="AY31" s="117"/>
      <c r="AZ31" s="117"/>
      <c r="BA31" s="117"/>
      <c r="BB31" s="117"/>
      <c r="BC31" s="117"/>
      <c r="BD31" s="117"/>
      <c r="BE31" s="117"/>
      <c r="BF31" s="117"/>
      <c r="BG31" s="117">
        <f>データ!AA7</f>
        <v>85.1</v>
      </c>
      <c r="BH31" s="117"/>
      <c r="BI31" s="117"/>
      <c r="BJ31" s="117"/>
      <c r="BK31" s="117"/>
      <c r="BL31" s="117"/>
      <c r="BM31" s="117"/>
      <c r="BN31" s="117"/>
      <c r="BO31" s="117"/>
      <c r="BP31" s="117"/>
      <c r="BQ31" s="117"/>
      <c r="BR31" s="117"/>
      <c r="BS31" s="117"/>
      <c r="BT31" s="117"/>
      <c r="BU31" s="117"/>
      <c r="BV31" s="117"/>
      <c r="BW31" s="117"/>
      <c r="BX31" s="117"/>
      <c r="BY31" s="117"/>
      <c r="BZ31" s="117">
        <f>データ!AB7</f>
        <v>120.6</v>
      </c>
      <c r="CA31" s="117"/>
      <c r="CB31" s="117"/>
      <c r="CC31" s="117"/>
      <c r="CD31" s="117"/>
      <c r="CE31" s="117"/>
      <c r="CF31" s="117"/>
      <c r="CG31" s="117"/>
      <c r="CH31" s="117"/>
      <c r="CI31" s="117"/>
      <c r="CJ31" s="117"/>
      <c r="CK31" s="117"/>
      <c r="CL31" s="117"/>
      <c r="CM31" s="117"/>
      <c r="CN31" s="117"/>
      <c r="CO31" s="117"/>
      <c r="CP31" s="117"/>
      <c r="CQ31" s="117"/>
      <c r="CR31" s="117"/>
      <c r="CS31" s="117">
        <f>データ!AC7</f>
        <v>101.3</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8.6999999999999993</v>
      </c>
      <c r="JW31" s="119"/>
      <c r="JX31" s="119"/>
      <c r="JY31" s="119"/>
      <c r="JZ31" s="119"/>
      <c r="KA31" s="119"/>
      <c r="KB31" s="119"/>
      <c r="KC31" s="119"/>
      <c r="KD31" s="119"/>
      <c r="KE31" s="119"/>
      <c r="KF31" s="119"/>
      <c r="KG31" s="119"/>
      <c r="KH31" s="119"/>
      <c r="KI31" s="119"/>
      <c r="KJ31" s="119"/>
      <c r="KK31" s="119"/>
      <c r="KL31" s="119"/>
      <c r="KM31" s="119"/>
      <c r="KN31" s="120"/>
      <c r="KO31" s="118">
        <f>データ!DM7</f>
        <v>8.6999999999999993</v>
      </c>
      <c r="KP31" s="119"/>
      <c r="KQ31" s="119"/>
      <c r="KR31" s="119"/>
      <c r="KS31" s="119"/>
      <c r="KT31" s="119"/>
      <c r="KU31" s="119"/>
      <c r="KV31" s="119"/>
      <c r="KW31" s="119"/>
      <c r="KX31" s="119"/>
      <c r="KY31" s="119"/>
      <c r="KZ31" s="119"/>
      <c r="LA31" s="119"/>
      <c r="LB31" s="119"/>
      <c r="LC31" s="119"/>
      <c r="LD31" s="119"/>
      <c r="LE31" s="119"/>
      <c r="LF31" s="119"/>
      <c r="LG31" s="120"/>
      <c r="LH31" s="118">
        <f>データ!DN7</f>
        <v>8.6999999999999993</v>
      </c>
      <c r="LI31" s="119"/>
      <c r="LJ31" s="119"/>
      <c r="LK31" s="119"/>
      <c r="LL31" s="119"/>
      <c r="LM31" s="119"/>
      <c r="LN31" s="119"/>
      <c r="LO31" s="119"/>
      <c r="LP31" s="119"/>
      <c r="LQ31" s="119"/>
      <c r="LR31" s="119"/>
      <c r="LS31" s="119"/>
      <c r="LT31" s="119"/>
      <c r="LU31" s="119"/>
      <c r="LV31" s="119"/>
      <c r="LW31" s="119"/>
      <c r="LX31" s="119"/>
      <c r="LY31" s="119"/>
      <c r="LZ31" s="120"/>
      <c r="MA31" s="118">
        <f>データ!DO7</f>
        <v>8.6999999999999993</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130</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-111.6</v>
      </c>
      <c r="EM52" s="117"/>
      <c r="EN52" s="117"/>
      <c r="EO52" s="117"/>
      <c r="EP52" s="117"/>
      <c r="EQ52" s="117"/>
      <c r="ER52" s="117"/>
      <c r="ES52" s="117"/>
      <c r="ET52" s="117"/>
      <c r="EU52" s="117"/>
      <c r="EV52" s="117"/>
      <c r="EW52" s="117"/>
      <c r="EX52" s="117"/>
      <c r="EY52" s="117"/>
      <c r="EZ52" s="117"/>
      <c r="FA52" s="117"/>
      <c r="FB52" s="117"/>
      <c r="FC52" s="117"/>
      <c r="FD52" s="117"/>
      <c r="FE52" s="117">
        <f>データ!BG7</f>
        <v>-37</v>
      </c>
      <c r="FF52" s="117"/>
      <c r="FG52" s="117"/>
      <c r="FH52" s="117"/>
      <c r="FI52" s="117"/>
      <c r="FJ52" s="117"/>
      <c r="FK52" s="117"/>
      <c r="FL52" s="117"/>
      <c r="FM52" s="117"/>
      <c r="FN52" s="117"/>
      <c r="FO52" s="117"/>
      <c r="FP52" s="117"/>
      <c r="FQ52" s="117"/>
      <c r="FR52" s="117"/>
      <c r="FS52" s="117"/>
      <c r="FT52" s="117"/>
      <c r="FU52" s="117"/>
      <c r="FV52" s="117"/>
      <c r="FW52" s="117"/>
      <c r="FX52" s="117">
        <f>データ!BH7</f>
        <v>-17.5</v>
      </c>
      <c r="FY52" s="117"/>
      <c r="FZ52" s="117"/>
      <c r="GA52" s="117"/>
      <c r="GB52" s="117"/>
      <c r="GC52" s="117"/>
      <c r="GD52" s="117"/>
      <c r="GE52" s="117"/>
      <c r="GF52" s="117"/>
      <c r="GG52" s="117"/>
      <c r="GH52" s="117"/>
      <c r="GI52" s="117"/>
      <c r="GJ52" s="117"/>
      <c r="GK52" s="117"/>
      <c r="GL52" s="117"/>
      <c r="GM52" s="117"/>
      <c r="GN52" s="117"/>
      <c r="GO52" s="117"/>
      <c r="GP52" s="117"/>
      <c r="GQ52" s="117">
        <f>データ!BI7</f>
        <v>17.100000000000001</v>
      </c>
      <c r="GR52" s="117"/>
      <c r="GS52" s="117"/>
      <c r="GT52" s="117"/>
      <c r="GU52" s="117"/>
      <c r="GV52" s="117"/>
      <c r="GW52" s="117"/>
      <c r="GX52" s="117"/>
      <c r="GY52" s="117"/>
      <c r="GZ52" s="117"/>
      <c r="HA52" s="117"/>
      <c r="HB52" s="117"/>
      <c r="HC52" s="117"/>
      <c r="HD52" s="117"/>
      <c r="HE52" s="117"/>
      <c r="HF52" s="117"/>
      <c r="HG52" s="117"/>
      <c r="HH52" s="117"/>
      <c r="HI52" s="117"/>
      <c r="HJ52" s="117">
        <f>データ!BJ7</f>
        <v>1.3</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-3707</v>
      </c>
      <c r="JD52" s="125"/>
      <c r="JE52" s="125"/>
      <c r="JF52" s="125"/>
      <c r="JG52" s="125"/>
      <c r="JH52" s="125"/>
      <c r="JI52" s="125"/>
      <c r="JJ52" s="125"/>
      <c r="JK52" s="125"/>
      <c r="JL52" s="125"/>
      <c r="JM52" s="125"/>
      <c r="JN52" s="125"/>
      <c r="JO52" s="125"/>
      <c r="JP52" s="125"/>
      <c r="JQ52" s="125"/>
      <c r="JR52" s="125"/>
      <c r="JS52" s="125"/>
      <c r="JT52" s="125"/>
      <c r="JU52" s="125"/>
      <c r="JV52" s="125">
        <f>データ!BR7</f>
        <v>-958</v>
      </c>
      <c r="JW52" s="125"/>
      <c r="JX52" s="125"/>
      <c r="JY52" s="125"/>
      <c r="JZ52" s="125"/>
      <c r="KA52" s="125"/>
      <c r="KB52" s="125"/>
      <c r="KC52" s="125"/>
      <c r="KD52" s="125"/>
      <c r="KE52" s="125"/>
      <c r="KF52" s="125"/>
      <c r="KG52" s="125"/>
      <c r="KH52" s="125"/>
      <c r="KI52" s="125"/>
      <c r="KJ52" s="125"/>
      <c r="KK52" s="125"/>
      <c r="KL52" s="125"/>
      <c r="KM52" s="125"/>
      <c r="KN52" s="125"/>
      <c r="KO52" s="125">
        <f>データ!BS7</f>
        <v>-453</v>
      </c>
      <c r="KP52" s="125"/>
      <c r="KQ52" s="125"/>
      <c r="KR52" s="125"/>
      <c r="KS52" s="125"/>
      <c r="KT52" s="125"/>
      <c r="KU52" s="125"/>
      <c r="KV52" s="125"/>
      <c r="KW52" s="125"/>
      <c r="KX52" s="125"/>
      <c r="KY52" s="125"/>
      <c r="KZ52" s="125"/>
      <c r="LA52" s="125"/>
      <c r="LB52" s="125"/>
      <c r="LC52" s="125"/>
      <c r="LD52" s="125"/>
      <c r="LE52" s="125"/>
      <c r="LF52" s="125"/>
      <c r="LG52" s="125"/>
      <c r="LH52" s="125">
        <f>データ!BT7</f>
        <v>551</v>
      </c>
      <c r="LI52" s="125"/>
      <c r="LJ52" s="125"/>
      <c r="LK52" s="125"/>
      <c r="LL52" s="125"/>
      <c r="LM52" s="125"/>
      <c r="LN52" s="125"/>
      <c r="LO52" s="125"/>
      <c r="LP52" s="125"/>
      <c r="LQ52" s="125"/>
      <c r="LR52" s="125"/>
      <c r="LS52" s="125"/>
      <c r="LT52" s="125"/>
      <c r="LU52" s="125"/>
      <c r="LV52" s="125"/>
      <c r="LW52" s="125"/>
      <c r="LX52" s="125"/>
      <c r="LY52" s="125"/>
      <c r="LZ52" s="125"/>
      <c r="MA52" s="125">
        <f>データ!BU7</f>
        <v>36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132</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133517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122297</v>
      </c>
      <c r="D6" s="61">
        <f t="shared" si="1"/>
        <v>47</v>
      </c>
      <c r="E6" s="61">
        <f t="shared" si="1"/>
        <v>14</v>
      </c>
      <c r="F6" s="61">
        <f t="shared" si="1"/>
        <v>0</v>
      </c>
      <c r="G6" s="61">
        <f t="shared" si="1"/>
        <v>1</v>
      </c>
      <c r="H6" s="61" t="str">
        <f>SUBSTITUTE(H8,"　","")</f>
        <v>千葉県袖ケ浦市</v>
      </c>
      <c r="I6" s="61" t="str">
        <f t="shared" si="1"/>
        <v>長浦駅臨海駐車場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24</v>
      </c>
      <c r="S6" s="63" t="str">
        <f t="shared" si="1"/>
        <v>駅</v>
      </c>
      <c r="T6" s="63" t="str">
        <f t="shared" si="1"/>
        <v>無</v>
      </c>
      <c r="U6" s="64">
        <f t="shared" si="1"/>
        <v>2263</v>
      </c>
      <c r="V6" s="64">
        <f t="shared" si="1"/>
        <v>69</v>
      </c>
      <c r="W6" s="64">
        <f t="shared" si="1"/>
        <v>500</v>
      </c>
      <c r="X6" s="63" t="str">
        <f t="shared" si="1"/>
        <v>代行制</v>
      </c>
      <c r="Y6" s="65">
        <f>IF(Y8="-",NA(),Y8)</f>
        <v>47.3</v>
      </c>
      <c r="Z6" s="65">
        <f t="shared" ref="Z6:AH6" si="2">IF(Z8="-",NA(),Z8)</f>
        <v>73</v>
      </c>
      <c r="AA6" s="65">
        <f t="shared" si="2"/>
        <v>85.1</v>
      </c>
      <c r="AB6" s="65">
        <f t="shared" si="2"/>
        <v>120.6</v>
      </c>
      <c r="AC6" s="65">
        <f t="shared" si="2"/>
        <v>101.3</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-111.6</v>
      </c>
      <c r="BG6" s="65">
        <f t="shared" ref="BG6:BO6" si="5">IF(BG8="-",NA(),BG8)</f>
        <v>-37</v>
      </c>
      <c r="BH6" s="65">
        <f t="shared" si="5"/>
        <v>-17.5</v>
      </c>
      <c r="BI6" s="65">
        <f t="shared" si="5"/>
        <v>17.100000000000001</v>
      </c>
      <c r="BJ6" s="65">
        <f t="shared" si="5"/>
        <v>1.3</v>
      </c>
      <c r="BK6" s="65">
        <f t="shared" si="5"/>
        <v>51.9</v>
      </c>
      <c r="BL6" s="65">
        <f t="shared" si="5"/>
        <v>59.2</v>
      </c>
      <c r="BM6" s="65">
        <f t="shared" si="5"/>
        <v>64.5</v>
      </c>
      <c r="BN6" s="65">
        <f t="shared" si="5"/>
        <v>60</v>
      </c>
      <c r="BO6" s="65">
        <f t="shared" si="5"/>
        <v>52.8</v>
      </c>
      <c r="BP6" s="62" t="str">
        <f>IF(BP8="-","",IF(BP8="-","【-】","【"&amp;SUBSTITUTE(TEXT(BP8,"#,##0.0"),"-","△")&amp;"】"))</f>
        <v>【45.2】</v>
      </c>
      <c r="BQ6" s="66">
        <f>IF(BQ8="-",NA(),BQ8)</f>
        <v>-3707</v>
      </c>
      <c r="BR6" s="66">
        <f t="shared" ref="BR6:BZ6" si="6">IF(BR8="-",NA(),BR8)</f>
        <v>-958</v>
      </c>
      <c r="BS6" s="66">
        <f t="shared" si="6"/>
        <v>-453</v>
      </c>
      <c r="BT6" s="66">
        <f t="shared" si="6"/>
        <v>551</v>
      </c>
      <c r="BU6" s="66">
        <f t="shared" si="6"/>
        <v>36</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133517</v>
      </c>
      <c r="CN6" s="64">
        <f t="shared" si="7"/>
        <v>100</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f t="shared" ref="DL6:DT6" si="9">IF(DL8="-",NA(),DL8)</f>
        <v>8.6999999999999993</v>
      </c>
      <c r="DM6" s="65">
        <f t="shared" si="9"/>
        <v>8.6999999999999993</v>
      </c>
      <c r="DN6" s="65">
        <f t="shared" si="9"/>
        <v>8.6999999999999993</v>
      </c>
      <c r="DO6" s="65">
        <f t="shared" si="9"/>
        <v>8.6999999999999993</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122297</v>
      </c>
      <c r="D7" s="61">
        <f t="shared" si="10"/>
        <v>47</v>
      </c>
      <c r="E7" s="61">
        <f t="shared" si="10"/>
        <v>14</v>
      </c>
      <c r="F7" s="61">
        <f t="shared" si="10"/>
        <v>0</v>
      </c>
      <c r="G7" s="61">
        <f t="shared" si="10"/>
        <v>1</v>
      </c>
      <c r="H7" s="61" t="str">
        <f t="shared" si="10"/>
        <v>千葉県　袖ケ浦市</v>
      </c>
      <c r="I7" s="61" t="str">
        <f t="shared" si="10"/>
        <v>長浦駅臨海駐車場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24</v>
      </c>
      <c r="S7" s="63" t="str">
        <f t="shared" si="10"/>
        <v>駅</v>
      </c>
      <c r="T7" s="63" t="str">
        <f t="shared" si="10"/>
        <v>無</v>
      </c>
      <c r="U7" s="64">
        <f t="shared" si="10"/>
        <v>2263</v>
      </c>
      <c r="V7" s="64">
        <f t="shared" si="10"/>
        <v>69</v>
      </c>
      <c r="W7" s="64">
        <f t="shared" si="10"/>
        <v>500</v>
      </c>
      <c r="X7" s="63" t="str">
        <f t="shared" si="10"/>
        <v>代行制</v>
      </c>
      <c r="Y7" s="65">
        <f>Y8</f>
        <v>47.3</v>
      </c>
      <c r="Z7" s="65">
        <f t="shared" ref="Z7:AH7" si="11">Z8</f>
        <v>73</v>
      </c>
      <c r="AA7" s="65">
        <f t="shared" si="11"/>
        <v>85.1</v>
      </c>
      <c r="AB7" s="65">
        <f t="shared" si="11"/>
        <v>120.6</v>
      </c>
      <c r="AC7" s="65">
        <f t="shared" si="11"/>
        <v>101.3</v>
      </c>
      <c r="AD7" s="65">
        <f t="shared" si="11"/>
        <v>393.6</v>
      </c>
      <c r="AE7" s="65">
        <f t="shared" si="11"/>
        <v>407.1</v>
      </c>
      <c r="AF7" s="65">
        <f t="shared" si="11"/>
        <v>375.5</v>
      </c>
      <c r="AG7" s="65">
        <f t="shared" si="11"/>
        <v>441.2</v>
      </c>
      <c r="AH7" s="65">
        <f t="shared" si="11"/>
        <v>368.2</v>
      </c>
      <c r="AI7" s="62"/>
      <c r="AJ7" s="65" t="str">
        <f>AJ8</f>
        <v>-</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t="str">
        <f>AU8</f>
        <v>-</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-111.6</v>
      </c>
      <c r="BG7" s="65">
        <f t="shared" ref="BG7:BO7" si="14">BG8</f>
        <v>-37</v>
      </c>
      <c r="BH7" s="65">
        <f t="shared" si="14"/>
        <v>-17.5</v>
      </c>
      <c r="BI7" s="65">
        <f t="shared" si="14"/>
        <v>17.100000000000001</v>
      </c>
      <c r="BJ7" s="65">
        <f t="shared" si="14"/>
        <v>1.3</v>
      </c>
      <c r="BK7" s="65">
        <f t="shared" si="14"/>
        <v>51.9</v>
      </c>
      <c r="BL7" s="65">
        <f t="shared" si="14"/>
        <v>59.2</v>
      </c>
      <c r="BM7" s="65">
        <f t="shared" si="14"/>
        <v>64.5</v>
      </c>
      <c r="BN7" s="65">
        <f t="shared" si="14"/>
        <v>60</v>
      </c>
      <c r="BO7" s="65">
        <f t="shared" si="14"/>
        <v>52.8</v>
      </c>
      <c r="BP7" s="62"/>
      <c r="BQ7" s="66">
        <f>BQ8</f>
        <v>-3707</v>
      </c>
      <c r="BR7" s="66">
        <f t="shared" ref="BR7:BZ7" si="15">BR8</f>
        <v>-958</v>
      </c>
      <c r="BS7" s="66">
        <f t="shared" si="15"/>
        <v>-453</v>
      </c>
      <c r="BT7" s="66">
        <f t="shared" si="15"/>
        <v>551</v>
      </c>
      <c r="BU7" s="66">
        <f t="shared" si="15"/>
        <v>36</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133517</v>
      </c>
      <c r="CN7" s="64">
        <f>CN8</f>
        <v>100</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t="str">
        <f>DK8</f>
        <v>-</v>
      </c>
      <c r="DL7" s="65">
        <f t="shared" ref="DL7:DT7" si="17">DL8</f>
        <v>8.6999999999999993</v>
      </c>
      <c r="DM7" s="65">
        <f t="shared" si="17"/>
        <v>8.6999999999999993</v>
      </c>
      <c r="DN7" s="65">
        <f t="shared" si="17"/>
        <v>8.6999999999999993</v>
      </c>
      <c r="DO7" s="65">
        <f t="shared" si="17"/>
        <v>8.6999999999999993</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122297</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24</v>
      </c>
      <c r="S8" s="70" t="s">
        <v>122</v>
      </c>
      <c r="T8" s="70" t="s">
        <v>123</v>
      </c>
      <c r="U8" s="71">
        <v>2263</v>
      </c>
      <c r="V8" s="71">
        <v>69</v>
      </c>
      <c r="W8" s="71">
        <v>500</v>
      </c>
      <c r="X8" s="70" t="s">
        <v>124</v>
      </c>
      <c r="Y8" s="72">
        <v>47.3</v>
      </c>
      <c r="Z8" s="72">
        <v>73</v>
      </c>
      <c r="AA8" s="72">
        <v>85.1</v>
      </c>
      <c r="AB8" s="72">
        <v>120.6</v>
      </c>
      <c r="AC8" s="72">
        <v>101.3</v>
      </c>
      <c r="AD8" s="72">
        <v>393.6</v>
      </c>
      <c r="AE8" s="72">
        <v>407.1</v>
      </c>
      <c r="AF8" s="72">
        <v>375.5</v>
      </c>
      <c r="AG8" s="72">
        <v>441.2</v>
      </c>
      <c r="AH8" s="72">
        <v>368.2</v>
      </c>
      <c r="AI8" s="69">
        <v>275.39999999999998</v>
      </c>
      <c r="AJ8" s="72" t="s">
        <v>117</v>
      </c>
      <c r="AK8" s="72">
        <v>0</v>
      </c>
      <c r="AL8" s="72">
        <v>0</v>
      </c>
      <c r="AM8" s="72">
        <v>0</v>
      </c>
      <c r="AN8" s="72">
        <v>0</v>
      </c>
      <c r="AO8" s="72">
        <v>11.4</v>
      </c>
      <c r="AP8" s="72">
        <v>11</v>
      </c>
      <c r="AQ8" s="72">
        <v>7.8</v>
      </c>
      <c r="AR8" s="72">
        <v>6.7</v>
      </c>
      <c r="AS8" s="72">
        <v>5.9</v>
      </c>
      <c r="AT8" s="69">
        <v>13.3</v>
      </c>
      <c r="AU8" s="73" t="s">
        <v>117</v>
      </c>
      <c r="AV8" s="73">
        <v>0</v>
      </c>
      <c r="AW8" s="73">
        <v>0</v>
      </c>
      <c r="AX8" s="73">
        <v>0</v>
      </c>
      <c r="AY8" s="73">
        <v>0</v>
      </c>
      <c r="AZ8" s="73">
        <v>105</v>
      </c>
      <c r="BA8" s="73">
        <v>61</v>
      </c>
      <c r="BB8" s="73">
        <v>40</v>
      </c>
      <c r="BC8" s="73">
        <v>27</v>
      </c>
      <c r="BD8" s="73">
        <v>29</v>
      </c>
      <c r="BE8" s="73">
        <v>140</v>
      </c>
      <c r="BF8" s="72">
        <v>-111.6</v>
      </c>
      <c r="BG8" s="72">
        <v>-37</v>
      </c>
      <c r="BH8" s="72">
        <v>-17.5</v>
      </c>
      <c r="BI8" s="72">
        <v>17.100000000000001</v>
      </c>
      <c r="BJ8" s="72">
        <v>1.3</v>
      </c>
      <c r="BK8" s="72">
        <v>51.9</v>
      </c>
      <c r="BL8" s="72">
        <v>59.2</v>
      </c>
      <c r="BM8" s="72">
        <v>64.5</v>
      </c>
      <c r="BN8" s="72">
        <v>60</v>
      </c>
      <c r="BO8" s="72">
        <v>52.8</v>
      </c>
      <c r="BP8" s="69">
        <v>45.2</v>
      </c>
      <c r="BQ8" s="73">
        <v>-3707</v>
      </c>
      <c r="BR8" s="73">
        <v>-958</v>
      </c>
      <c r="BS8" s="73">
        <v>-453</v>
      </c>
      <c r="BT8" s="74">
        <v>551</v>
      </c>
      <c r="BU8" s="74">
        <v>36</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133517</v>
      </c>
      <c r="CN8" s="71">
        <v>100</v>
      </c>
      <c r="CO8" s="72" t="s">
        <v>117</v>
      </c>
      <c r="CP8" s="72" t="s">
        <v>117</v>
      </c>
      <c r="CQ8" s="72" t="s">
        <v>117</v>
      </c>
      <c r="CR8" s="72" t="s">
        <v>117</v>
      </c>
      <c r="CS8" s="72" t="s">
        <v>117</v>
      </c>
      <c r="CT8" s="72" t="s">
        <v>117</v>
      </c>
      <c r="CU8" s="72" t="s">
        <v>117</v>
      </c>
      <c r="CV8" s="72" t="s">
        <v>117</v>
      </c>
      <c r="CW8" s="72" t="s">
        <v>117</v>
      </c>
      <c r="CX8" s="72" t="s">
        <v>117</v>
      </c>
      <c r="CY8" s="69" t="s">
        <v>117</v>
      </c>
      <c r="CZ8" s="72" t="s">
        <v>117</v>
      </c>
      <c r="DA8" s="72">
        <v>0</v>
      </c>
      <c r="DB8" s="72">
        <v>0</v>
      </c>
      <c r="DC8" s="72">
        <v>0</v>
      </c>
      <c r="DD8" s="72">
        <v>0</v>
      </c>
      <c r="DE8" s="72">
        <v>123.1</v>
      </c>
      <c r="DF8" s="72">
        <v>92.3</v>
      </c>
      <c r="DG8" s="72">
        <v>85.4</v>
      </c>
      <c r="DH8" s="72">
        <v>76.3</v>
      </c>
      <c r="DI8" s="72">
        <v>64.099999999999994</v>
      </c>
      <c r="DJ8" s="69">
        <v>122.6</v>
      </c>
      <c r="DK8" s="72" t="s">
        <v>117</v>
      </c>
      <c r="DL8" s="72">
        <v>8.6999999999999993</v>
      </c>
      <c r="DM8" s="72">
        <v>8.6999999999999993</v>
      </c>
      <c r="DN8" s="72">
        <v>8.6999999999999993</v>
      </c>
      <c r="DO8" s="72">
        <v>8.6999999999999993</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2018-03-16T01:36:49Z</cp:lastPrinted>
  <dcterms:created xsi:type="dcterms:W3CDTF">2018-02-09T01:45:08Z</dcterms:created>
  <dcterms:modified xsi:type="dcterms:W3CDTF">2018-03-16T02:25:12Z</dcterms:modified>
  <cp:category/>
</cp:coreProperties>
</file>