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T10" i="4"/>
  <c r="I10" i="4"/>
  <c r="AT8" i="4"/>
  <c r="AL8" i="4"/>
  <c r="P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<sst xmlns="http://schemas.openxmlformats.org/spreadsheetml/2006/main" count="245" uniqueCount="125">
  <si>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</si>
  <si>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</si>
  <si>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</si>
  <si>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</si>
  <si>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</si>
  <si>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</si>
  <si>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</si>
  <si>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</si>
  <si>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</si>
  <si>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</si>
  <si>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</si>
  <si>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</si>
  <si>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</si>
  <si>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</si>
  <si>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</si>
  <si>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</si>
  <si>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</si>
  <si>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</si>
  <si>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</si>
  <si>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</si>
  <si>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</si>
  <si>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</si>
  <si>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</si>
  <si>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</si>
  <si>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</si>
  <si>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</si>
  <si>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</si>
  <si>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</si>
  <si>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</si>
  <si>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</si>
  <si>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</si>
  <si>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</si>
  <si>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</si>
  <si>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</si>
  <si>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</si>
  <si>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</si>
  <si>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</si>
  <si>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</si>
  <si>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</si>
  <si>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</si>
  <si>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</si>
  <si>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</si>
  <si>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</si>
  <si>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</si>
  <si>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</si>
  <si>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</si>
  <si>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</si>
  <si>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</si>
  <si>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</si>
  <si>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</si>
  <si>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</si>
  <si>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</si>
  <si>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</si>
  <si>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</si>
  <si>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</si>
  <si>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</si>
  <si>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</si>
  <si>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</si>
  <si>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</si>
  <si>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</si>
  <si>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</si>
  <si>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</si>
  <si>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</si>
  <si>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</si>
  <si>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</si>
  <si>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</si>
  <si>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</si>
  <si>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</si>
  <si>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</si>
  <si>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</si>
  <si>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</si>
  <si>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</si>
  <si>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</si>
  <si>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</si>
  <si>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</si>
  <si>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</si>
  <si>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</si>
  <si>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</si>
  <si>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</si>
  <si>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</si>
  <si>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</si>
  <si>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</si>
  <si>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</si>
  <si>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</si>
  <si>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</si>
  <si>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</si>
  <si>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</si>
  <si>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</si>
  <si>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</si>
  <si>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</si>
  <si>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</si>
  <si>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</si>
  <si>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</si>
  <si>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</si>
  <si>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</si>
  <si>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</si>
  <si>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</si>
  <si>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</si>
  <si>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</si>
  <si>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</si>
  <si>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</si>
  <si>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</si>
  <si>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</si>
  <si>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</si>
  <si>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</si>
  <si>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</si>
  <si>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</si>
  <si>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</si>
  <si>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</si>
  <si>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富里市</t>
  </si>
  <si>
    <t>法非適用</t>
  </si>
  <si>
    <t>下水道事業</t>
  </si>
  <si>
    <t>公共下水道</t>
  </si>
  <si>
    <t>Bc1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</si>
  <si>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</si>
  <si>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</si>
  <si>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</si>
  <si>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</si>
  <si>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</si>
  <si>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</si>
  <si>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</si>
  <si>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供用開始から31年のため、管渠の更新などは行っていない。今後、管渠の状態を把握していく中で、計画的、効率的に老朽化対策に取り組んでいく。</t>
    <rPh sb="1" eb="3">
      <t>キョウヨウ</t>
    </rPh>
    <rPh sb="3" eb="5">
      <t>カイシ</t>
    </rPh>
    <rPh sb="9" eb="10">
      <t>ネン</t>
    </rPh>
    <rPh sb="14" eb="16">
      <t>カンキョ</t>
    </rPh>
    <rPh sb="17" eb="19">
      <t>コウシン</t>
    </rPh>
    <rPh sb="22" eb="23">
      <t>オコナ</t>
    </rPh>
    <rPh sb="29" eb="31">
      <t>コンゴ</t>
    </rPh>
    <rPh sb="32" eb="34">
      <t>カンキョ</t>
    </rPh>
    <rPh sb="35" eb="37">
      <t>ジョウタイ</t>
    </rPh>
    <rPh sb="38" eb="40">
      <t>ハアク</t>
    </rPh>
    <rPh sb="44" eb="45">
      <t>ナカ</t>
    </rPh>
    <rPh sb="47" eb="50">
      <t>ケイカクテキ</t>
    </rPh>
    <rPh sb="51" eb="54">
      <t>コウリツテキ</t>
    </rPh>
    <rPh sb="55" eb="58">
      <t>ロウキュウカ</t>
    </rPh>
    <rPh sb="58" eb="60">
      <t>タイサク</t>
    </rPh>
    <rPh sb="61" eb="62">
      <t>ト</t>
    </rPh>
    <rPh sb="63" eb="64">
      <t>ク</t>
    </rPh>
    <phoneticPr fontId="4"/>
  </si>
  <si>
    <t>　単年度収支の指標である収益的収支比率は、対前年度比増であるが依然として100％に満たず赤字となっている。企業債残高対事業規模比率は類似団体と比較して数値は低く押さえられており、対前年度数値と比較しても減少を続けている。経費回収率は対前年度比で横ばいとなっている。汚水処理原価は少しずつではあるが増加の傾向にある。
　企業債の発行を抑制しつつ、汚水処理原価の維持と水洗化率の向上に努め、単年度収支の黒字化に向けた経営改善を行う必要がある。</t>
    <rPh sb="1" eb="4">
      <t>タンネンド</t>
    </rPh>
    <rPh sb="4" eb="6">
      <t>シュウシ</t>
    </rPh>
    <rPh sb="7" eb="9">
      <t>シヒョウ</t>
    </rPh>
    <rPh sb="12" eb="15">
      <t>シュウエキテキ</t>
    </rPh>
    <rPh sb="15" eb="17">
      <t>シュウシ</t>
    </rPh>
    <rPh sb="17" eb="19">
      <t>ヒリツ</t>
    </rPh>
    <rPh sb="21" eb="22">
      <t>タイ</t>
    </rPh>
    <rPh sb="22" eb="26">
      <t>ゼンネンドヒ</t>
    </rPh>
    <rPh sb="26" eb="27">
      <t>ゾウ</t>
    </rPh>
    <rPh sb="31" eb="33">
      <t>イゼン</t>
    </rPh>
    <rPh sb="41" eb="42">
      <t>ミ</t>
    </rPh>
    <rPh sb="44" eb="46">
      <t>アカジ</t>
    </rPh>
    <rPh sb="66" eb="68">
      <t>ルイジ</t>
    </rPh>
    <rPh sb="68" eb="70">
      <t>ダンタイ</t>
    </rPh>
    <rPh sb="71" eb="73">
      <t>ヒカク</t>
    </rPh>
    <rPh sb="75" eb="77">
      <t>スウチ</t>
    </rPh>
    <rPh sb="78" eb="79">
      <t>ヒク</t>
    </rPh>
    <rPh sb="80" eb="81">
      <t>オ</t>
    </rPh>
    <rPh sb="89" eb="90">
      <t>タイ</t>
    </rPh>
    <rPh sb="90" eb="93">
      <t>ゼンネンド</t>
    </rPh>
    <rPh sb="93" eb="95">
      <t>スウチ</t>
    </rPh>
    <rPh sb="96" eb="98">
      <t>ヒカク</t>
    </rPh>
    <rPh sb="104" eb="105">
      <t>ツヅ</t>
    </rPh>
    <rPh sb="110" eb="112">
      <t>ケイヒ</t>
    </rPh>
    <rPh sb="112" eb="114">
      <t>カイシュウ</t>
    </rPh>
    <rPh sb="114" eb="115">
      <t>リツ</t>
    </rPh>
    <rPh sb="116" eb="117">
      <t>タイ</t>
    </rPh>
    <rPh sb="117" eb="120">
      <t>ゼンネンド</t>
    </rPh>
    <rPh sb="120" eb="121">
      <t>ヒ</t>
    </rPh>
    <rPh sb="122" eb="123">
      <t>ヨコ</t>
    </rPh>
    <rPh sb="132" eb="134">
      <t>オスイ</t>
    </rPh>
    <rPh sb="134" eb="136">
      <t>ショリ</t>
    </rPh>
    <rPh sb="136" eb="138">
      <t>ゲンカ</t>
    </rPh>
    <rPh sb="139" eb="140">
      <t>スコ</t>
    </rPh>
    <rPh sb="148" eb="150">
      <t>ゾウカ</t>
    </rPh>
    <rPh sb="151" eb="153">
      <t>ケイコウ</t>
    </rPh>
    <rPh sb="159" eb="161">
      <t>キギョウ</t>
    </rPh>
    <rPh sb="161" eb="162">
      <t>サイ</t>
    </rPh>
    <rPh sb="163" eb="165">
      <t>ハッコウ</t>
    </rPh>
    <rPh sb="166" eb="168">
      <t>ヨクセイ</t>
    </rPh>
    <rPh sb="172" eb="174">
      <t>オスイ</t>
    </rPh>
    <rPh sb="174" eb="176">
      <t>ショリ</t>
    </rPh>
    <rPh sb="176" eb="178">
      <t>ゲンカ</t>
    </rPh>
    <rPh sb="179" eb="181">
      <t>イジ</t>
    </rPh>
    <rPh sb="182" eb="185">
      <t>スイセンカ</t>
    </rPh>
    <rPh sb="185" eb="186">
      <t>リツ</t>
    </rPh>
    <rPh sb="187" eb="189">
      <t>コウジョウ</t>
    </rPh>
    <rPh sb="190" eb="191">
      <t>ツト</t>
    </rPh>
    <rPh sb="193" eb="196">
      <t>タンネンド</t>
    </rPh>
    <rPh sb="196" eb="198">
      <t>シュウシ</t>
    </rPh>
    <rPh sb="199" eb="202">
      <t>クロジカ</t>
    </rPh>
    <rPh sb="203" eb="204">
      <t>ム</t>
    </rPh>
    <rPh sb="206" eb="208">
      <t>ケイエイ</t>
    </rPh>
    <rPh sb="208" eb="210">
      <t>カイゼン</t>
    </rPh>
    <rPh sb="211" eb="212">
      <t>オコナ</t>
    </rPh>
    <rPh sb="213" eb="215">
      <t>ヒツヨウ</t>
    </rPh>
    <phoneticPr fontId="4"/>
  </si>
  <si>
    <t>非設置</t>
    <rPh sb="0" eb="1">
      <t>ヒ</t>
    </rPh>
    <rPh sb="1" eb="3">
      <t>セッチ</t>
    </rPh>
    <phoneticPr fontId="4"/>
  </si>
  <si>
    <t>　経営の健全性・効率性について、各指標より概ね良好と判断する。しかし、老朽化対策に係る経費は未だないものの、今後の経費増加は潜在的なリスクである。従って健全性向上のためより一層の経費削減を図るほか、公営企業会計への移行及び経営戦略の策定を通じて、使用料の適切な水準を見定るなどの経営改善を目指す。</t>
    <rPh sb="1" eb="3">
      <t>ケイエイ</t>
    </rPh>
    <rPh sb="4" eb="7">
      <t>ケンゼンセイ</t>
    </rPh>
    <rPh sb="8" eb="11">
      <t>コウリツセイ</t>
    </rPh>
    <rPh sb="16" eb="19">
      <t>カクシヒョウ</t>
    </rPh>
    <rPh sb="21" eb="22">
      <t>オオム</t>
    </rPh>
    <rPh sb="23" eb="25">
      <t>リョウコウ</t>
    </rPh>
    <rPh sb="26" eb="28">
      <t>ハンダン</t>
    </rPh>
    <rPh sb="35" eb="38">
      <t>ロウキュウカ</t>
    </rPh>
    <rPh sb="38" eb="40">
      <t>タイサク</t>
    </rPh>
    <rPh sb="41" eb="42">
      <t>カカ</t>
    </rPh>
    <rPh sb="43" eb="45">
      <t>ケイヒ</t>
    </rPh>
    <rPh sb="46" eb="47">
      <t>イマ</t>
    </rPh>
    <rPh sb="54" eb="56">
      <t>コンゴ</t>
    </rPh>
    <rPh sb="57" eb="59">
      <t>ケイヒ</t>
    </rPh>
    <rPh sb="59" eb="61">
      <t>ゾウカ</t>
    </rPh>
    <rPh sb="62" eb="65">
      <t>センザイテキ</t>
    </rPh>
    <rPh sb="73" eb="74">
      <t>シタガ</t>
    </rPh>
    <rPh sb="76" eb="79">
      <t>ケンゼンセイ</t>
    </rPh>
    <rPh sb="79" eb="81">
      <t>コウジョウ</t>
    </rPh>
    <rPh sb="86" eb="88">
      <t>イッソウ</t>
    </rPh>
    <rPh sb="89" eb="91">
      <t>ケイヒ</t>
    </rPh>
    <rPh sb="91" eb="93">
      <t>サクゲン</t>
    </rPh>
    <rPh sb="94" eb="95">
      <t>ハカ</t>
    </rPh>
    <rPh sb="99" eb="101">
      <t>コウエイ</t>
    </rPh>
    <rPh sb="101" eb="103">
      <t>キギョウ</t>
    </rPh>
    <rPh sb="103" eb="105">
      <t>カイケイ</t>
    </rPh>
    <rPh sb="107" eb="109">
      <t>イコウ</t>
    </rPh>
    <rPh sb="109" eb="110">
      <t>オヨ</t>
    </rPh>
    <rPh sb="111" eb="113">
      <t>ケイエイ</t>
    </rPh>
    <rPh sb="113" eb="115">
      <t>センリャク</t>
    </rPh>
    <rPh sb="116" eb="118">
      <t>サクテイ</t>
    </rPh>
    <rPh sb="119" eb="120">
      <t>ツウ</t>
    </rPh>
    <rPh sb="123" eb="126">
      <t>シヨウリョウ</t>
    </rPh>
    <rPh sb="127" eb="129">
      <t>テキセツ</t>
    </rPh>
    <rPh sb="130" eb="132">
      <t>スイジュン</t>
    </rPh>
    <rPh sb="133" eb="135">
      <t>ミサダ</t>
    </rPh>
    <rPh sb="139" eb="141">
      <t>ケイエイ</t>
    </rPh>
    <rPh sb="141" eb="143">
      <t>カイゼン</t>
    </rPh>
    <rPh sb="144" eb="14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</si>
</sst>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1D-4642-9FCB-56630A09C366}"/>
            </c:ext>
          </c:extLst>
        </c:ser>
        <c:dLbls>
          <c:showLegendKey val="0"/>
          <c:showVal val="0"/>
          <c:showCatName val="0"/>
          <c:showSerName val="0"/>
          <c:showPercent val="0"/>
          <c:showBubbleSize val="0"/>
        </c:dLbls>
        <c:gapWidth val="150"/>
        <c:axId val="90917120"/>
        <c:axId val="909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1.08</c:v>
                </c:pt>
                <c:pt idx="4">
                  <c:v>0.1</c:v>
                </c:pt>
              </c:numCache>
            </c:numRef>
          </c:val>
          <c:smooth val="0"/>
          <c:extLst>
            <c:ext xmlns:c16="http://schemas.microsoft.com/office/drawing/2014/chart" uri="{C3380CC4-5D6E-409C-BE32-E72D297353CC}">
              <c16:uniqueId val="{00000001-2C1D-4642-9FCB-56630A09C366}"/>
            </c:ext>
          </c:extLst>
        </c:ser>
        <c:dLbls>
          <c:showLegendKey val="0"/>
          <c:showVal val="0"/>
          <c:showCatName val="0"/>
          <c:showSerName val="0"/>
          <c:showPercent val="0"/>
          <c:showBubbleSize val="0"/>
        </c:dLbls>
        <c:marker val="1"/>
        <c:smooth val="0"/>
        <c:axId val="90917120"/>
        <c:axId val="90927488"/>
      </c:lineChart>
      <c:dateAx>
        <c:axId val="90917120"/>
        <c:scaling>
          <c:orientation val="minMax"/>
        </c:scaling>
        <c:delete val="1"/>
        <c:axPos val="b"/>
        <c:numFmt formatCode="ge" sourceLinked="1"/>
        <c:majorTickMark val="none"/>
        <c:minorTickMark val="none"/>
        <c:tickLblPos val="none"/>
        <c:crossAx val="90927488"/>
        <c:crosses val="autoZero"/>
        <c:auto val="1"/>
        <c:lblOffset val="100"/>
        <c:baseTimeUnit val="years"/>
      </c:dateAx>
      <c:valAx>
        <c:axId val="909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1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A3-43AD-9C55-CD3C82B8C464}"/>
            </c:ext>
          </c:extLst>
        </c:ser>
        <c:dLbls>
          <c:showLegendKey val="0"/>
          <c:showVal val="0"/>
          <c:showCatName val="0"/>
          <c:showSerName val="0"/>
          <c:showPercent val="0"/>
          <c:showBubbleSize val="0"/>
        </c:dLbls>
        <c:gapWidth val="150"/>
        <c:axId val="91404928"/>
        <c:axId val="914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59.97</c:v>
                </c:pt>
                <c:pt idx="4">
                  <c:v>58.12</c:v>
                </c:pt>
              </c:numCache>
            </c:numRef>
          </c:val>
          <c:smooth val="0"/>
          <c:extLst>
            <c:ext xmlns:c16="http://schemas.microsoft.com/office/drawing/2014/chart" uri="{C3380CC4-5D6E-409C-BE32-E72D297353CC}">
              <c16:uniqueId val="{00000001-B6A3-43AD-9C55-CD3C82B8C464}"/>
            </c:ext>
          </c:extLst>
        </c:ser>
        <c:dLbls>
          <c:showLegendKey val="0"/>
          <c:showVal val="0"/>
          <c:showCatName val="0"/>
          <c:showSerName val="0"/>
          <c:showPercent val="0"/>
          <c:showBubbleSize val="0"/>
        </c:dLbls>
        <c:marker val="1"/>
        <c:smooth val="0"/>
        <c:axId val="91404928"/>
        <c:axId val="91419392"/>
      </c:lineChart>
      <c:dateAx>
        <c:axId val="91404928"/>
        <c:scaling>
          <c:orientation val="minMax"/>
        </c:scaling>
        <c:delete val="1"/>
        <c:axPos val="b"/>
        <c:numFmt formatCode="ge" sourceLinked="1"/>
        <c:majorTickMark val="none"/>
        <c:minorTickMark val="none"/>
        <c:tickLblPos val="none"/>
        <c:crossAx val="91419392"/>
        <c:crosses val="autoZero"/>
        <c:auto val="1"/>
        <c:lblOffset val="100"/>
        <c:baseTimeUnit val="years"/>
      </c:dateAx>
      <c:valAx>
        <c:axId val="914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95.39</c:v>
                </c:pt>
                <c:pt idx="1">
                  <c:v>95.57</c:v>
                </c:pt>
                <c:pt idx="2">
                  <c:v>95.69</c:v>
                </c:pt>
                <c:pt idx="3">
                  <c:v>95.83</c:v>
                </c:pt>
                <c:pt idx="4">
                  <c:v>96.18</c:v>
                </c:pt>
              </c:numCache>
            </c:numRef>
          </c:val>
          <c:extLst>
            <c:ext xmlns:c16="http://schemas.microsoft.com/office/drawing/2014/chart" uri="{C3380CC4-5D6E-409C-BE32-E72D297353CC}">
              <c16:uniqueId val="{00000000-150F-44E2-9A90-5B7D3EB784AB}"/>
            </c:ext>
          </c:extLst>
        </c:ser>
        <c:dLbls>
          <c:showLegendKey val="0"/>
          <c:showVal val="0"/>
          <c:showCatName val="0"/>
          <c:showSerName val="0"/>
          <c:showPercent val="0"/>
          <c:showBubbleSize val="0"/>
        </c:dLbls>
        <c:gapWidth val="150"/>
        <c:axId val="91441408"/>
        <c:axId val="9147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94.8</c:v>
                </c:pt>
                <c:pt idx="4">
                  <c:v>93.07</c:v>
                </c:pt>
              </c:numCache>
            </c:numRef>
          </c:val>
          <c:smooth val="0"/>
          <c:extLst>
            <c:ext xmlns:c16="http://schemas.microsoft.com/office/drawing/2014/chart" uri="{C3380CC4-5D6E-409C-BE32-E72D297353CC}">
              <c16:uniqueId val="{00000001-150F-44E2-9A90-5B7D3EB784AB}"/>
            </c:ext>
          </c:extLst>
        </c:ser>
        <c:dLbls>
          <c:showLegendKey val="0"/>
          <c:showVal val="0"/>
          <c:showCatName val="0"/>
          <c:showSerName val="0"/>
          <c:showPercent val="0"/>
          <c:showBubbleSize val="0"/>
        </c:dLbls>
        <c:marker val="1"/>
        <c:smooth val="0"/>
        <c:axId val="91441408"/>
        <c:axId val="91472256"/>
      </c:lineChart>
      <c:dateAx>
        <c:axId val="91441408"/>
        <c:scaling>
          <c:orientation val="minMax"/>
        </c:scaling>
        <c:delete val="1"/>
        <c:axPos val="b"/>
        <c:numFmt formatCode="ge" sourceLinked="1"/>
        <c:majorTickMark val="none"/>
        <c:minorTickMark val="none"/>
        <c:tickLblPos val="none"/>
        <c:crossAx val="91472256"/>
        <c:crosses val="autoZero"/>
        <c:auto val="1"/>
        <c:lblOffset val="100"/>
        <c:baseTimeUnit val="years"/>
      </c:dateAx>
      <c:valAx>
        <c:axId val="9147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95.92</c:v>
                </c:pt>
                <c:pt idx="1">
                  <c:v>97.06</c:v>
                </c:pt>
                <c:pt idx="2">
                  <c:v>95.98</c:v>
                </c:pt>
                <c:pt idx="3">
                  <c:v>95.85</c:v>
                </c:pt>
                <c:pt idx="4">
                  <c:v>97.31</c:v>
                </c:pt>
              </c:numCache>
            </c:numRef>
          </c:val>
          <c:extLst>
            <c:ext xmlns:c16="http://schemas.microsoft.com/office/drawing/2014/chart" uri="{C3380CC4-5D6E-409C-BE32-E72D297353CC}">
              <c16:uniqueId val="{00000000-72AE-4BF6-81F8-FFBC5749000C}"/>
            </c:ext>
          </c:extLst>
        </c:ser>
        <c:dLbls>
          <c:showLegendKey val="0"/>
          <c:showVal val="0"/>
          <c:showCatName val="0"/>
          <c:showSerName val="0"/>
          <c:showPercent val="0"/>
          <c:showBubbleSize val="0"/>
        </c:dLbls>
        <c:gapWidth val="150"/>
        <c:axId val="91162496"/>
        <c:axId val="911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E-4BF6-81F8-FFBC5749000C}"/>
            </c:ext>
          </c:extLst>
        </c:ser>
        <c:dLbls>
          <c:showLegendKey val="0"/>
          <c:showVal val="0"/>
          <c:showCatName val="0"/>
          <c:showSerName val="0"/>
          <c:showPercent val="0"/>
          <c:showBubbleSize val="0"/>
        </c:dLbls>
        <c:marker val="1"/>
        <c:smooth val="0"/>
        <c:axId val="91162496"/>
        <c:axId val="91172864"/>
      </c:lineChart>
      <c:dateAx>
        <c:axId val="91162496"/>
        <c:scaling>
          <c:orientation val="minMax"/>
        </c:scaling>
        <c:delete val="1"/>
        <c:axPos val="b"/>
        <c:numFmt formatCode="ge" sourceLinked="1"/>
        <c:majorTickMark val="none"/>
        <c:minorTickMark val="none"/>
        <c:tickLblPos val="none"/>
        <c:crossAx val="91172864"/>
        <c:crosses val="autoZero"/>
        <c:auto val="1"/>
        <c:lblOffset val="100"/>
        <c:baseTimeUnit val="years"/>
      </c:dateAx>
      <c:valAx>
        <c:axId val="911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7B-43FB-9B81-C2175F50FDE2}"/>
            </c:ext>
          </c:extLst>
        </c:ser>
        <c:dLbls>
          <c:showLegendKey val="0"/>
          <c:showVal val="0"/>
          <c:showCatName val="0"/>
          <c:showSerName val="0"/>
          <c:showPercent val="0"/>
          <c:showBubbleSize val="0"/>
        </c:dLbls>
        <c:gapWidth val="150"/>
        <c:axId val="91211264"/>
        <c:axId val="912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7B-43FB-9B81-C2175F50FDE2}"/>
            </c:ext>
          </c:extLst>
        </c:ser>
        <c:dLbls>
          <c:showLegendKey val="0"/>
          <c:showVal val="0"/>
          <c:showCatName val="0"/>
          <c:showSerName val="0"/>
          <c:showPercent val="0"/>
          <c:showBubbleSize val="0"/>
        </c:dLbls>
        <c:marker val="1"/>
        <c:smooth val="0"/>
        <c:axId val="91211264"/>
        <c:axId val="91213184"/>
      </c:lineChart>
      <c:dateAx>
        <c:axId val="91211264"/>
        <c:scaling>
          <c:orientation val="minMax"/>
        </c:scaling>
        <c:delete val="1"/>
        <c:axPos val="b"/>
        <c:numFmt formatCode="ge" sourceLinked="1"/>
        <c:majorTickMark val="none"/>
        <c:minorTickMark val="none"/>
        <c:tickLblPos val="none"/>
        <c:crossAx val="91213184"/>
        <c:crosses val="autoZero"/>
        <c:auto val="1"/>
        <c:lblOffset val="100"/>
        <c:baseTimeUnit val="years"/>
      </c:dateAx>
      <c:valAx>
        <c:axId val="912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2D-4BE5-89A3-F7746F5C0E2A}"/>
            </c:ext>
          </c:extLst>
        </c:ser>
        <c:dLbls>
          <c:showLegendKey val="0"/>
          <c:showVal val="0"/>
          <c:showCatName val="0"/>
          <c:showSerName val="0"/>
          <c:showPercent val="0"/>
          <c:showBubbleSize val="0"/>
        </c:dLbls>
        <c:gapWidth val="150"/>
        <c:axId val="91247744"/>
        <c:axId val="912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2D-4BE5-89A3-F7746F5C0E2A}"/>
            </c:ext>
          </c:extLst>
        </c:ser>
        <c:dLbls>
          <c:showLegendKey val="0"/>
          <c:showVal val="0"/>
          <c:showCatName val="0"/>
          <c:showSerName val="0"/>
          <c:showPercent val="0"/>
          <c:showBubbleSize val="0"/>
        </c:dLbls>
        <c:marker val="1"/>
        <c:smooth val="0"/>
        <c:axId val="91247744"/>
        <c:axId val="91249664"/>
      </c:lineChart>
      <c:dateAx>
        <c:axId val="91247744"/>
        <c:scaling>
          <c:orientation val="minMax"/>
        </c:scaling>
        <c:delete val="1"/>
        <c:axPos val="b"/>
        <c:numFmt formatCode="ge" sourceLinked="1"/>
        <c:majorTickMark val="none"/>
        <c:minorTickMark val="none"/>
        <c:tickLblPos val="none"/>
        <c:crossAx val="91249664"/>
        <c:crosses val="autoZero"/>
        <c:auto val="1"/>
        <c:lblOffset val="100"/>
        <c:baseTimeUnit val="years"/>
      </c:dateAx>
      <c:valAx>
        <c:axId val="912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57-4D50-B348-B8A183BA6854}"/>
            </c:ext>
          </c:extLst>
        </c:ser>
        <c:dLbls>
          <c:showLegendKey val="0"/>
          <c:showVal val="0"/>
          <c:showCatName val="0"/>
          <c:showSerName val="0"/>
          <c:showPercent val="0"/>
          <c:showBubbleSize val="0"/>
        </c:dLbls>
        <c:gapWidth val="150"/>
        <c:axId val="91286144"/>
        <c:axId val="912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57-4D50-B348-B8A183BA6854}"/>
            </c:ext>
          </c:extLst>
        </c:ser>
        <c:dLbls>
          <c:showLegendKey val="0"/>
          <c:showVal val="0"/>
          <c:showCatName val="0"/>
          <c:showSerName val="0"/>
          <c:showPercent val="0"/>
          <c:showBubbleSize val="0"/>
        </c:dLbls>
        <c:marker val="1"/>
        <c:smooth val="0"/>
        <c:axId val="91286144"/>
        <c:axId val="91288320"/>
      </c:lineChart>
      <c:dateAx>
        <c:axId val="91286144"/>
        <c:scaling>
          <c:orientation val="minMax"/>
        </c:scaling>
        <c:delete val="1"/>
        <c:axPos val="b"/>
        <c:numFmt formatCode="ge" sourceLinked="1"/>
        <c:majorTickMark val="none"/>
        <c:minorTickMark val="none"/>
        <c:tickLblPos val="none"/>
        <c:crossAx val="91288320"/>
        <c:crosses val="autoZero"/>
        <c:auto val="1"/>
        <c:lblOffset val="100"/>
        <c:baseTimeUnit val="years"/>
      </c:dateAx>
      <c:valAx>
        <c:axId val="912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B9-4440-9155-92697C4F9971}"/>
            </c:ext>
          </c:extLst>
        </c:ser>
        <c:dLbls>
          <c:showLegendKey val="0"/>
          <c:showVal val="0"/>
          <c:showCatName val="0"/>
          <c:showSerName val="0"/>
          <c:showPercent val="0"/>
          <c:showBubbleSize val="0"/>
        </c:dLbls>
        <c:gapWidth val="150"/>
        <c:axId val="91323008"/>
        <c:axId val="9133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B9-4440-9155-92697C4F9971}"/>
            </c:ext>
          </c:extLst>
        </c:ser>
        <c:dLbls>
          <c:showLegendKey val="0"/>
          <c:showVal val="0"/>
          <c:showCatName val="0"/>
          <c:showSerName val="0"/>
          <c:showPercent val="0"/>
          <c:showBubbleSize val="0"/>
        </c:dLbls>
        <c:marker val="1"/>
        <c:smooth val="0"/>
        <c:axId val="91323008"/>
        <c:axId val="91333376"/>
      </c:lineChart>
      <c:dateAx>
        <c:axId val="91323008"/>
        <c:scaling>
          <c:orientation val="minMax"/>
        </c:scaling>
        <c:delete val="1"/>
        <c:axPos val="b"/>
        <c:numFmt formatCode="ge" sourceLinked="1"/>
        <c:majorTickMark val="none"/>
        <c:minorTickMark val="none"/>
        <c:tickLblPos val="none"/>
        <c:crossAx val="91333376"/>
        <c:crosses val="autoZero"/>
        <c:auto val="1"/>
        <c:lblOffset val="100"/>
        <c:baseTimeUnit val="years"/>
      </c:dateAx>
      <c:valAx>
        <c:axId val="913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254.35</c:v>
                </c:pt>
                <c:pt idx="1">
                  <c:v>211.58</c:v>
                </c:pt>
                <c:pt idx="2">
                  <c:v>175.05</c:v>
                </c:pt>
                <c:pt idx="3">
                  <c:v>152.25</c:v>
                </c:pt>
                <c:pt idx="4">
                  <c:v>147.99</c:v>
                </c:pt>
              </c:numCache>
            </c:numRef>
          </c:val>
          <c:extLst>
            <c:ext xmlns:c16="http://schemas.microsoft.com/office/drawing/2014/chart" uri="{C3380CC4-5D6E-409C-BE32-E72D297353CC}">
              <c16:uniqueId val="{00000000-3794-4E5B-B393-2212C985E77B}"/>
            </c:ext>
          </c:extLst>
        </c:ser>
        <c:dLbls>
          <c:showLegendKey val="0"/>
          <c:showVal val="0"/>
          <c:showCatName val="0"/>
          <c:showSerName val="0"/>
          <c:showPercent val="0"/>
          <c:showBubbleSize val="0"/>
        </c:dLbls>
        <c:gapWidth val="150"/>
        <c:axId val="91689728"/>
        <c:axId val="916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681.23</c:v>
                </c:pt>
                <c:pt idx="4">
                  <c:v>625.12</c:v>
                </c:pt>
              </c:numCache>
            </c:numRef>
          </c:val>
          <c:smooth val="0"/>
          <c:extLst>
            <c:ext xmlns:c16="http://schemas.microsoft.com/office/drawing/2014/chart" uri="{C3380CC4-5D6E-409C-BE32-E72D297353CC}">
              <c16:uniqueId val="{00000001-3794-4E5B-B393-2212C985E77B}"/>
            </c:ext>
          </c:extLst>
        </c:ser>
        <c:dLbls>
          <c:showLegendKey val="0"/>
          <c:showVal val="0"/>
          <c:showCatName val="0"/>
          <c:showSerName val="0"/>
          <c:showPercent val="0"/>
          <c:showBubbleSize val="0"/>
        </c:dLbls>
        <c:marker val="1"/>
        <c:smooth val="0"/>
        <c:axId val="91689728"/>
        <c:axId val="91691648"/>
      </c:lineChart>
      <c:dateAx>
        <c:axId val="91689728"/>
        <c:scaling>
          <c:orientation val="minMax"/>
        </c:scaling>
        <c:delete val="1"/>
        <c:axPos val="b"/>
        <c:numFmt formatCode="ge" sourceLinked="1"/>
        <c:majorTickMark val="none"/>
        <c:minorTickMark val="none"/>
        <c:tickLblPos val="none"/>
        <c:crossAx val="91691648"/>
        <c:crosses val="autoZero"/>
        <c:auto val="1"/>
        <c:lblOffset val="100"/>
        <c:baseTimeUnit val="years"/>
      </c:dateAx>
      <c:valAx>
        <c:axId val="916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99.95</c:v>
                </c:pt>
                <c:pt idx="1">
                  <c:v>100.69</c:v>
                </c:pt>
                <c:pt idx="2">
                  <c:v>100.93</c:v>
                </c:pt>
                <c:pt idx="3">
                  <c:v>100.51</c:v>
                </c:pt>
                <c:pt idx="4">
                  <c:v>100.49</c:v>
                </c:pt>
              </c:numCache>
            </c:numRef>
          </c:val>
          <c:extLst>
            <c:ext xmlns:c16="http://schemas.microsoft.com/office/drawing/2014/chart" uri="{C3380CC4-5D6E-409C-BE32-E72D297353CC}">
              <c16:uniqueId val="{00000000-62C9-4775-B53B-105496C6DE68}"/>
            </c:ext>
          </c:extLst>
        </c:ser>
        <c:dLbls>
          <c:showLegendKey val="0"/>
          <c:showVal val="0"/>
          <c:showCatName val="0"/>
          <c:showSerName val="0"/>
          <c:showPercent val="0"/>
          <c:showBubbleSize val="0"/>
        </c:dLbls>
        <c:gapWidth val="150"/>
        <c:axId val="91734016"/>
        <c:axId val="917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76.84</c:v>
                </c:pt>
                <c:pt idx="4">
                  <c:v>89.74</c:v>
                </c:pt>
              </c:numCache>
            </c:numRef>
          </c:val>
          <c:smooth val="0"/>
          <c:extLst>
            <c:ext xmlns:c16="http://schemas.microsoft.com/office/drawing/2014/chart" uri="{C3380CC4-5D6E-409C-BE32-E72D297353CC}">
              <c16:uniqueId val="{00000001-62C9-4775-B53B-105496C6DE68}"/>
            </c:ext>
          </c:extLst>
        </c:ser>
        <c:dLbls>
          <c:showLegendKey val="0"/>
          <c:showVal val="0"/>
          <c:showCatName val="0"/>
          <c:showSerName val="0"/>
          <c:showPercent val="0"/>
          <c:showBubbleSize val="0"/>
        </c:dLbls>
        <c:marker val="1"/>
        <c:smooth val="0"/>
        <c:axId val="91734016"/>
        <c:axId val="91735936"/>
      </c:lineChart>
      <c:dateAx>
        <c:axId val="91734016"/>
        <c:scaling>
          <c:orientation val="minMax"/>
        </c:scaling>
        <c:delete val="1"/>
        <c:axPos val="b"/>
        <c:numFmt formatCode="ge" sourceLinked="1"/>
        <c:majorTickMark val="none"/>
        <c:minorTickMark val="none"/>
        <c:tickLblPos val="none"/>
        <c:crossAx val="91735936"/>
        <c:crosses val="autoZero"/>
        <c:auto val="1"/>
        <c:lblOffset val="100"/>
        <c:baseTimeUnit val="years"/>
      </c:dateAx>
      <c:valAx>
        <c:axId val="917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134.63</c:v>
                </c:pt>
                <c:pt idx="1">
                  <c:v>134</c:v>
                </c:pt>
                <c:pt idx="2">
                  <c:v>136.04</c:v>
                </c:pt>
                <c:pt idx="3">
                  <c:v>139.34</c:v>
                </c:pt>
                <c:pt idx="4">
                  <c:v>140.59</c:v>
                </c:pt>
              </c:numCache>
            </c:numRef>
          </c:val>
          <c:extLst>
            <c:ext xmlns:c16="http://schemas.microsoft.com/office/drawing/2014/chart" uri="{C3380CC4-5D6E-409C-BE32-E72D297353CC}">
              <c16:uniqueId val="{00000000-8643-4135-94BA-98C6195B1312}"/>
            </c:ext>
          </c:extLst>
        </c:ser>
        <c:dLbls>
          <c:showLegendKey val="0"/>
          <c:showVal val="0"/>
          <c:showCatName val="0"/>
          <c:showSerName val="0"/>
          <c:showPercent val="0"/>
          <c:showBubbleSize val="0"/>
        </c:dLbls>
        <c:gapWidth val="150"/>
        <c:axId val="91376640"/>
        <c:axId val="913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160.72999999999999</c:v>
                </c:pt>
                <c:pt idx="4">
                  <c:v>141.24</c:v>
                </c:pt>
              </c:numCache>
            </c:numRef>
          </c:val>
          <c:smooth val="0"/>
          <c:extLst>
            <c:ext xmlns:c16="http://schemas.microsoft.com/office/drawing/2014/chart" uri="{C3380CC4-5D6E-409C-BE32-E72D297353CC}">
              <c16:uniqueId val="{00000001-8643-4135-94BA-98C6195B1312}"/>
            </c:ext>
          </c:extLst>
        </c:ser>
        <c:dLbls>
          <c:showLegendKey val="0"/>
          <c:showVal val="0"/>
          <c:showCatName val="0"/>
          <c:showSerName val="0"/>
          <c:showPercent val="0"/>
          <c:showBubbleSize val="0"/>
        </c:dLbls>
        <c:marker val="1"/>
        <c:smooth val="0"/>
        <c:axId val="91376640"/>
        <c:axId val="91378816"/>
      </c:lineChart>
      <c:dateAx>
        <c:axId val="91376640"/>
        <c:scaling>
          <c:orientation val="minMax"/>
        </c:scaling>
        <c:delete val="1"/>
        <c:axPos val="b"/>
        <c:numFmt formatCode="ge" sourceLinked="1"/>
        <c:majorTickMark val="none"/>
        <c:minorTickMark val="none"/>
        <c:tickLblPos val="none"/>
        <c:crossAx val="91378816"/>
        <c:crosses val="autoZero"/>
        <c:auto val="1"/>
        <c:lblOffset val="100"/>
        <c:baseTimeUnit val="years"/>
      </c:dateAx>
      <c:valAx>
        <c:axId val="913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富里市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
        <v>123</v>
      </c>
      <c r="AE8" s="73"/>
      <c r="AF8" s="73"/>
      <c r="AG8" s="73"/>
      <c r="AH8" s="73"/>
      <c r="AI8" s="73"/>
      <c r="AJ8" s="73"/>
      <c r="AK8" s="4"/>
      <c r="AL8" s="67">
        <f>データ!S6</f>
        <v>50127</v>
      </c>
      <c r="AM8" s="67"/>
      <c r="AN8" s="67"/>
      <c r="AO8" s="67"/>
      <c r="AP8" s="67"/>
      <c r="AQ8" s="67"/>
      <c r="AR8" s="67"/>
      <c r="AS8" s="67"/>
      <c r="AT8" s="66">
        <f>データ!T6</f>
        <v>53.88</v>
      </c>
      <c r="AU8" s="66"/>
      <c r="AV8" s="66"/>
      <c r="AW8" s="66"/>
      <c r="AX8" s="66"/>
      <c r="AY8" s="66"/>
      <c r="AZ8" s="66"/>
      <c r="BA8" s="66"/>
      <c r="BB8" s="66">
        <f>データ!U6</f>
        <v>930.35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60.1</v>
      </c>
      <c r="Q10" s="66"/>
      <c r="R10" s="66"/>
      <c r="S10" s="66"/>
      <c r="T10" s="66"/>
      <c r="U10" s="66"/>
      <c r="V10" s="66"/>
      <c r="W10" s="66">
        <f>データ!Q6</f>
        <v>81.37</v>
      </c>
      <c r="X10" s="66"/>
      <c r="Y10" s="66"/>
      <c r="Z10" s="66"/>
      <c r="AA10" s="66"/>
      <c r="AB10" s="66"/>
      <c r="AC10" s="66"/>
      <c r="AD10" s="67">
        <f>データ!R6</f>
        <v>2268</v>
      </c>
      <c r="AE10" s="67"/>
      <c r="AF10" s="67"/>
      <c r="AG10" s="67"/>
      <c r="AH10" s="67"/>
      <c r="AI10" s="67"/>
      <c r="AJ10" s="67"/>
      <c r="AK10" s="2"/>
      <c r="AL10" s="67">
        <f>データ!V6</f>
        <v>30106</v>
      </c>
      <c r="AM10" s="67"/>
      <c r="AN10" s="67"/>
      <c r="AO10" s="67"/>
      <c r="AP10" s="67"/>
      <c r="AQ10" s="67"/>
      <c r="AR10" s="67"/>
      <c r="AS10" s="67"/>
      <c r="AT10" s="66">
        <f>データ!W6</f>
        <v>4.78</v>
      </c>
      <c r="AU10" s="66"/>
      <c r="AV10" s="66"/>
      <c r="AW10" s="66"/>
      <c r="AX10" s="66"/>
      <c r="AY10" s="66"/>
      <c r="AZ10" s="66"/>
      <c r="BA10" s="66"/>
      <c r="BB10" s="66">
        <f>データ!X6</f>
        <v>6298.33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122335</v>
      </c>
      <c r="D6" s="33">
        <f t="shared" si="3"/>
        <v>47</v>
      </c>
      <c r="E6" s="33">
        <f t="shared" si="3"/>
        <v>17</v>
      </c>
      <c r="F6" s="33">
        <f t="shared" si="3"/>
        <v>1</v>
      </c>
      <c r="G6" s="33">
        <f t="shared" si="3"/>
        <v>0</v>
      </c>
      <c r="H6" s="33" t="str">
        <f t="shared" si="3"/>
        <v>千葉県　富里市</v>
      </c>
      <c r="I6" s="33" t="str">
        <f t="shared" si="3"/>
        <v>法非適用</v>
      </c>
      <c r="J6" s="33" t="str">
        <f t="shared" si="3"/>
        <v>下水道事業</v>
      </c>
      <c r="K6" s="33" t="str">
        <f t="shared" si="3"/>
        <v>公共下水道</v>
      </c>
      <c r="L6" s="33" t="str">
        <f t="shared" si="3"/>
        <v>Bc1</v>
      </c>
      <c r="M6" s="33">
        <f t="shared" si="3"/>
        <v>0</v>
      </c>
      <c r="N6" s="34" t="str">
        <f t="shared" si="3"/>
        <v>-</v>
      </c>
      <c r="O6" s="34" t="str">
        <f t="shared" si="3"/>
        <v>該当数値なし</v>
      </c>
      <c r="P6" s="34">
        <f t="shared" si="3"/>
        <v>60.1</v>
      </c>
      <c r="Q6" s="34">
        <f t="shared" si="3"/>
        <v>81.37</v>
      </c>
      <c r="R6" s="34">
        <f t="shared" si="3"/>
        <v>2268</v>
      </c>
      <c r="S6" s="34">
        <f t="shared" si="3"/>
        <v>50127</v>
      </c>
      <c r="T6" s="34">
        <f t="shared" si="3"/>
        <v>53.88</v>
      </c>
      <c r="U6" s="34">
        <f t="shared" si="3"/>
        <v>930.35</v>
      </c>
      <c r="V6" s="34">
        <f t="shared" si="3"/>
        <v>30106</v>
      </c>
      <c r="W6" s="34">
        <f t="shared" si="3"/>
        <v>4.78</v>
      </c>
      <c r="X6" s="34">
        <f t="shared" si="3"/>
        <v>6298.33</v>
      </c>
      <c r="Y6" s="35">
        <f>IF(Y7="",NA(),Y7)</f>
        <v>95.92</v>
      </c>
      <c r="Z6" s="35">
        <f t="shared" ref="Z6:AH6" si="4">IF(Z7="",NA(),Z7)</f>
        <v>97.06</v>
      </c>
      <c r="AA6" s="35">
        <f t="shared" si="4"/>
        <v>95.98</v>
      </c>
      <c r="AB6" s="35">
        <f t="shared" si="4"/>
        <v>95.85</v>
      </c>
      <c r="AC6" s="35">
        <f t="shared" si="4"/>
        <v>97.31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254.35</v>
      </c>
      <c r="BG6" s="35">
        <f t="shared" ref="BG6:BO6" si="7">IF(BG7="",NA(),BG7)</f>
        <v>211.58</v>
      </c>
      <c r="BH6" s="35">
        <f t="shared" si="7"/>
        <v>175.05</v>
      </c>
      <c r="BI6" s="35">
        <f t="shared" si="7"/>
        <v>152.25</v>
      </c>
      <c r="BJ6" s="35">
        <f t="shared" si="7"/>
        <v>147.99</v>
      </c>
      <c r="BK6" s="35">
        <f t="shared" si="7"/>
        <v>1252.8800000000001</v>
      </c>
      <c r="BL6" s="35">
        <f t="shared" si="7"/>
        <v>1119.4100000000001</v>
      </c>
      <c r="BM6" s="35">
        <f t="shared" si="7"/>
        <v>1067.74</v>
      </c>
      <c r="BN6" s="35">
        <f t="shared" si="7"/>
        <v>681.23</v>
      </c>
      <c r="BO6" s="35">
        <f t="shared" si="7"/>
        <v>625.12</v>
      </c>
      <c r="BP6" s="34" t="str">
        <f>IF(BP7="","",IF(BP7="-","【-】","【"&amp;SUBSTITUTE(TEXT(BP7,"#,##0.00"),"-","△")&amp;"】"))</f>
        <v>【728.30】</v>
      </c>
      <c r="BQ6" s="35">
        <f>IF(BQ7="",NA(),BQ7)</f>
        <v>99.95</v>
      </c>
      <c r="BR6" s="35">
        <f t="shared" ref="BR6:BZ6" si="8">IF(BR7="",NA(),BR7)</f>
        <v>100.69</v>
      </c>
      <c r="BS6" s="35">
        <f t="shared" si="8"/>
        <v>100.93</v>
      </c>
      <c r="BT6" s="35">
        <f t="shared" si="8"/>
        <v>100.51</v>
      </c>
      <c r="BU6" s="35">
        <f t="shared" si="8"/>
        <v>100.49</v>
      </c>
      <c r="BV6" s="35">
        <f t="shared" si="8"/>
        <v>66.87</v>
      </c>
      <c r="BW6" s="35">
        <f t="shared" si="8"/>
        <v>71.349999999999994</v>
      </c>
      <c r="BX6" s="35">
        <f t="shared" si="8"/>
        <v>73.569999999999993</v>
      </c>
      <c r="BY6" s="35">
        <f t="shared" si="8"/>
        <v>76.84</v>
      </c>
      <c r="BZ6" s="35">
        <f t="shared" si="8"/>
        <v>89.74</v>
      </c>
      <c r="CA6" s="34" t="str">
        <f>IF(CA7="","",IF(CA7="-","【-】","【"&amp;SUBSTITUTE(TEXT(CA7,"#,##0.00"),"-","△")&amp;"】"))</f>
        <v>【100.04】</v>
      </c>
      <c r="CB6" s="35">
        <f>IF(CB7="",NA(),CB7)</f>
        <v>134.63</v>
      </c>
      <c r="CC6" s="35">
        <f t="shared" ref="CC6:CK6" si="9">IF(CC7="",NA(),CC7)</f>
        <v>134</v>
      </c>
      <c r="CD6" s="35">
        <f t="shared" si="9"/>
        <v>136.04</v>
      </c>
      <c r="CE6" s="35">
        <f t="shared" si="9"/>
        <v>139.34</v>
      </c>
      <c r="CF6" s="35">
        <f t="shared" si="9"/>
        <v>140.59</v>
      </c>
      <c r="CG6" s="35">
        <f t="shared" si="9"/>
        <v>195.15</v>
      </c>
      <c r="CH6" s="35">
        <f t="shared" si="9"/>
        <v>182.55</v>
      </c>
      <c r="CI6" s="35">
        <f t="shared" si="9"/>
        <v>184.87</v>
      </c>
      <c r="CJ6" s="35">
        <f t="shared" si="9"/>
        <v>160.72999999999999</v>
      </c>
      <c r="CK6" s="35">
        <f t="shared" si="9"/>
        <v>141.24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51.83</v>
      </c>
      <c r="CS6" s="35">
        <f t="shared" si="10"/>
        <v>50.27</v>
      </c>
      <c r="CT6" s="35">
        <f t="shared" si="10"/>
        <v>51.08</v>
      </c>
      <c r="CU6" s="35">
        <f t="shared" si="10"/>
        <v>59.97</v>
      </c>
      <c r="CV6" s="35">
        <f t="shared" si="10"/>
        <v>58.12</v>
      </c>
      <c r="CW6" s="34" t="str">
        <f>IF(CW7="","",IF(CW7="-","【-】","【"&amp;SUBSTITUTE(TEXT(CW7,"#,##0.00"),"-","△")&amp;"】"))</f>
        <v>【60.09】</v>
      </c>
      <c r="CX6" s="35">
        <f>IF(CX7="",NA(),CX7)</f>
        <v>95.39</v>
      </c>
      <c r="CY6" s="35">
        <f t="shared" ref="CY6:DG6" si="11">IF(CY7="",NA(),CY7)</f>
        <v>95.57</v>
      </c>
      <c r="CZ6" s="35">
        <f t="shared" si="11"/>
        <v>95.69</v>
      </c>
      <c r="DA6" s="35">
        <f t="shared" si="11"/>
        <v>95.83</v>
      </c>
      <c r="DB6" s="35">
        <f t="shared" si="11"/>
        <v>96.18</v>
      </c>
      <c r="DC6" s="35">
        <f t="shared" si="11"/>
        <v>88.67</v>
      </c>
      <c r="DD6" s="35">
        <f t="shared" si="11"/>
        <v>89.13</v>
      </c>
      <c r="DE6" s="35">
        <f t="shared" si="11"/>
        <v>88.59</v>
      </c>
      <c r="DF6" s="35">
        <f t="shared" si="11"/>
        <v>94.8</v>
      </c>
      <c r="DG6" s="35">
        <f t="shared" si="11"/>
        <v>93.07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0.12</v>
      </c>
      <c r="EL6" s="35">
        <f t="shared" si="14"/>
        <v>0.11</v>
      </c>
      <c r="EM6" s="35">
        <f t="shared" si="14"/>
        <v>1.08</v>
      </c>
      <c r="EN6" s="35">
        <f t="shared" si="14"/>
        <v>0.1</v>
      </c>
      <c r="EO6" s="34" t="str">
        <f>IF(EO7="","",IF(EO7="-","【-】","【"&amp;SUBSTITUTE(TEXT(EO7,"#,##0.00"),"-","△")&amp;"】"))</f>
        <v>【0.27】</v>
      </c>
    </row>
    <row r="7" spans="1:145" s="36" customFormat="1" x14ac:dyDescent="0.15">
      <c r="A7" s="28"/>
      <c r="B7" s="37">
        <v>2016</v>
      </c>
      <c r="C7" s="37">
        <v>122335</v>
      </c>
      <c r="D7" s="37">
        <v>47</v>
      </c>
      <c r="E7" s="37">
        <v>17</v>
      </c>
      <c r="F7" s="37">
        <v>1</v>
      </c>
      <c r="G7" s="37">
        <v>0</v>
      </c>
      <c r="H7" s="37" t="s">
        <v>109</v>
      </c>
      <c r="I7" s="37" t="s">
        <v>110</v>
      </c>
      <c r="J7" s="37" t="s">
        <v>111</v>
      </c>
      <c r="K7" s="37" t="s">
        <v>112</v>
      </c>
      <c r="L7" s="37" t="s">
        <v>113</v>
      </c>
      <c r="M7" s="37"/>
      <c r="N7" s="38" t="s">
        <v>114</v>
      </c>
      <c r="O7" s="38" t="s">
        <v>115</v>
      </c>
      <c r="P7" s="38">
        <v>60.1</v>
      </c>
      <c r="Q7" s="38">
        <v>81.37</v>
      </c>
      <c r="R7" s="38">
        <v>2268</v>
      </c>
      <c r="S7" s="38">
        <v>50127</v>
      </c>
      <c r="T7" s="38">
        <v>53.88</v>
      </c>
      <c r="U7" s="38">
        <v>930.35</v>
      </c>
      <c r="V7" s="38">
        <v>30106</v>
      </c>
      <c r="W7" s="38">
        <v>4.78</v>
      </c>
      <c r="X7" s="38">
        <v>6298.33</v>
      </c>
      <c r="Y7" s="38">
        <v>95.92</v>
      </c>
      <c r="Z7" s="38">
        <v>97.06</v>
      </c>
      <c r="AA7" s="38">
        <v>95.98</v>
      </c>
      <c r="AB7" s="38">
        <v>95.85</v>
      </c>
      <c r="AC7" s="38">
        <v>97.31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254.35</v>
      </c>
      <c r="BG7" s="38">
        <v>211.58</v>
      </c>
      <c r="BH7" s="38">
        <v>175.05</v>
      </c>
      <c r="BI7" s="38">
        <v>152.25</v>
      </c>
      <c r="BJ7" s="38">
        <v>147.99</v>
      </c>
      <c r="BK7" s="38">
        <v>1252.8800000000001</v>
      </c>
      <c r="BL7" s="38">
        <v>1119.4100000000001</v>
      </c>
      <c r="BM7" s="38">
        <v>1067.74</v>
      </c>
      <c r="BN7" s="38">
        <v>681.23</v>
      </c>
      <c r="BO7" s="38">
        <v>625.12</v>
      </c>
      <c r="BP7" s="38">
        <v>728.3</v>
      </c>
      <c r="BQ7" s="38">
        <v>99.95</v>
      </c>
      <c r="BR7" s="38">
        <v>100.69</v>
      </c>
      <c r="BS7" s="38">
        <v>100.93</v>
      </c>
      <c r="BT7" s="38">
        <v>100.51</v>
      </c>
      <c r="BU7" s="38">
        <v>100.49</v>
      </c>
      <c r="BV7" s="38">
        <v>66.87</v>
      </c>
      <c r="BW7" s="38">
        <v>71.349999999999994</v>
      </c>
      <c r="BX7" s="38">
        <v>73.569999999999993</v>
      </c>
      <c r="BY7" s="38">
        <v>76.84</v>
      </c>
      <c r="BZ7" s="38">
        <v>89.74</v>
      </c>
      <c r="CA7" s="38">
        <v>100.04</v>
      </c>
      <c r="CB7" s="38">
        <v>134.63</v>
      </c>
      <c r="CC7" s="38">
        <v>134</v>
      </c>
      <c r="CD7" s="38">
        <v>136.04</v>
      </c>
      <c r="CE7" s="38">
        <v>139.34</v>
      </c>
      <c r="CF7" s="38">
        <v>140.59</v>
      </c>
      <c r="CG7" s="38">
        <v>195.15</v>
      </c>
      <c r="CH7" s="38">
        <v>182.55</v>
      </c>
      <c r="CI7" s="38">
        <v>184.87</v>
      </c>
      <c r="CJ7" s="38">
        <v>160.72999999999999</v>
      </c>
      <c r="CK7" s="38">
        <v>141.24</v>
      </c>
      <c r="CL7" s="38">
        <v>137.82</v>
      </c>
      <c r="CM7" s="38" t="s">
        <v>114</v>
      </c>
      <c r="CN7" s="38" t="s">
        <v>114</v>
      </c>
      <c r="CO7" s="38" t="s">
        <v>114</v>
      </c>
      <c r="CP7" s="38" t="s">
        <v>114</v>
      </c>
      <c r="CQ7" s="38" t="s">
        <v>114</v>
      </c>
      <c r="CR7" s="38">
        <v>51.83</v>
      </c>
      <c r="CS7" s="38">
        <v>50.27</v>
      </c>
      <c r="CT7" s="38">
        <v>51.08</v>
      </c>
      <c r="CU7" s="38">
        <v>59.97</v>
      </c>
      <c r="CV7" s="38">
        <v>58.12</v>
      </c>
      <c r="CW7" s="38">
        <v>60.09</v>
      </c>
      <c r="CX7" s="38">
        <v>95.39</v>
      </c>
      <c r="CY7" s="38">
        <v>95.57</v>
      </c>
      <c r="CZ7" s="38">
        <v>95.69</v>
      </c>
      <c r="DA7" s="38">
        <v>95.83</v>
      </c>
      <c r="DB7" s="38">
        <v>96.18</v>
      </c>
      <c r="DC7" s="38">
        <v>88.67</v>
      </c>
      <c r="DD7" s="38">
        <v>89.13</v>
      </c>
      <c r="DE7" s="38">
        <v>88.59</v>
      </c>
      <c r="DF7" s="38">
        <v>94.8</v>
      </c>
      <c r="DG7" s="38">
        <v>93.07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0.12</v>
      </c>
      <c r="EL7" s="38">
        <v>0.11</v>
      </c>
      <c r="EM7" s="38">
        <v>1.08</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2018-02-05T06:01:30Z</cp:lastPrinted>
  <dcterms:created xsi:type="dcterms:W3CDTF">2017-12-25T02:06:02Z</dcterms:created>
  <dcterms:modified xsi:type="dcterms:W3CDTF">2018-02-16T05:11:34Z</dcterms:modified>
  <cp:category/>
</cp:coreProperties>
</file>