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3040" windowHeight="909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<sst xmlns="http://schemas.openxmlformats.org/spreadsheetml/2006/main" count="232" uniqueCount="120">
  <si>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</si>
  <si>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</si>
  <si>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</si>
  <si>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</si>
  <si>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</si>
  <si>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</si>
  <si>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</si>
  <si>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</si>
  <si>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</si>
  <si>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</si>
  <si>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</si>
  <si>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</si>
  <si>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</si>
  <si>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</si>
  <si>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</si>
  <si>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</si>
  <si>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</si>
  <si>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</si>
  <si>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</si>
  <si>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</si>
  <si>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</si>
  <si>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</si>
  <si>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</si>
  <si>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</si>
  <si>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</si>
  <si>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</si>
  <si>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</si>
  <si>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</si>
  <si>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</si>
  <si>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</si>
  <si>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</si>
  <si>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</si>
  <si>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</si>
  <si>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</si>
  <si>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</si>
  <si>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</si>
  <si>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</si>
  <si>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</si>
  <si>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</si>
  <si>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</si>
  <si>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</si>
  <si>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</si>
  <si>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</si>
  <si>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</si>
  <si>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</si>
  <si>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</si>
  <si>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</si>
  <si>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</si>
  <si>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</si>
  <si>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</si>
  <si>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</si>
  <si>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</si>
  <si>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</si>
  <si>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</si>
  <si>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</si>
  <si>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</si>
  <si>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</si>
  <si>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</si>
  <si>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</si>
  <si>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</si>
  <si>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</si>
  <si>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</si>
  <si>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</si>
  <si>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</si>
  <si>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</si>
  <si>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</si>
  <si>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</si>
  <si>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</si>
  <si>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</si>
  <si>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</si>
  <si>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</si>
  <si>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</si>
  <si>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</si>
  <si>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</si>
  <si>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</si>
  <si>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</si>
  <si>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</si>
  <si>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</si>
  <si>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</si>
  <si>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</si>
  <si>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</si>
  <si>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</si>
  <si>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</si>
  <si>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</si>
  <si>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</si>
  <si>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</si>
  <si>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</si>
  <si>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</si>
  <si>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</si>
  <si>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</si>
  <si>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</si>
  <si>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</si>
  <si>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</si>
  <si>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</si>
  <si>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</si>
  <si>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</si>
  <si>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</si>
  <si>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</si>
  <si>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</si>
  <si>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</si>
  <si>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</si>
  <si>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</si>
  <si>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</si>
  <si>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</si>
  <si>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</si>
  <si>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香取市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</si>
  <si>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</si>
  <si>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</si>
  <si>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</si>
  <si>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</si>
  <si>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</si>
  <si>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</si>
  <si>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</si>
  <si>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</si>
  <si>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</si>
  <si>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</si>
  <si>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施設の老朽化を示す指標は、①、②とも、平均値を上回る結果となっており、毎年管路の更新は進めているところであるが、布設替の必要な管路がまだ多く、当市の施設の老朽化が進んでいることを示している。
　当市は、東日本大震災による甚大な被害を被っていることから、管路更新率③は、本格的な復旧が進んだH24以降、平均値を上回っていたが、新設管路整備の実施により布設替が減少した結果、更新延長が減少した状況となった。</t>
    <rPh sb="36" eb="38">
      <t>マイトシ</t>
    </rPh>
    <rPh sb="38" eb="40">
      <t>カンロ</t>
    </rPh>
    <rPh sb="41" eb="43">
      <t>コウシン</t>
    </rPh>
    <rPh sb="44" eb="45">
      <t>スス</t>
    </rPh>
    <rPh sb="57" eb="59">
      <t>フセツ</t>
    </rPh>
    <rPh sb="59" eb="60">
      <t>ガ</t>
    </rPh>
    <rPh sb="61" eb="63">
      <t>ヒツヨウ</t>
    </rPh>
    <rPh sb="64" eb="66">
      <t>カンロ</t>
    </rPh>
    <rPh sb="69" eb="70">
      <t>オオ</t>
    </rPh>
    <rPh sb="163" eb="165">
      <t>シンセツ</t>
    </rPh>
    <rPh sb="165" eb="167">
      <t>カンロ</t>
    </rPh>
    <rPh sb="167" eb="169">
      <t>セイビ</t>
    </rPh>
    <rPh sb="170" eb="172">
      <t>ジッシ</t>
    </rPh>
    <rPh sb="175" eb="178">
      <t>フセツガ</t>
    </rPh>
    <rPh sb="179" eb="181">
      <t>ゲンショウ</t>
    </rPh>
    <rPh sb="183" eb="185">
      <t>ケッカ</t>
    </rPh>
    <rPh sb="186" eb="188">
      <t>コウシン</t>
    </rPh>
    <rPh sb="188" eb="190">
      <t>エンチョウ</t>
    </rPh>
    <rPh sb="191" eb="193">
      <t>ゲンショウ</t>
    </rPh>
    <rPh sb="195" eb="197">
      <t>ジョウキョウ</t>
    </rPh>
    <phoneticPr fontId="7"/>
  </si>
  <si>
    <t>非設置</t>
    <rPh sb="0" eb="1">
      <t>ヒ</t>
    </rPh>
    <rPh sb="1" eb="3">
      <t>セッチ</t>
    </rPh>
    <phoneticPr fontId="4"/>
  </si>
  <si>
    <t>　経常収支比率①は、平均値を若干上回った状況で下降気味となっており、料金回収率⑤も前年度よりも減少し依然100％を下回っている状態であるため繰出金等の外部資金に依存した体質となっている。また、新会計制度に移行後の流動比率③の数値が、平均値及び100％を大きく下回っているのは、企業債残高対給水収益比率④の数値が、平均値よりも大幅に悪いことが大きく影響している。このことは、適正な設備投資（規模）に無いと言え、また、適正な給水収益となっていないとも言える状態であるため、平成30年度に料金改定の検討を予定している。企業債残高対給水収益比率④については、拡張事業における施設及び管路の増設及び既設老朽管の布設替事業における起債借入のため高い状態となっている。施設利用率⑦は平均より良いものの、年々減少傾向にあり、有収率⑧が平均値を下回っているため給水原価⑥の数値が高い一因ともなっている。
　</t>
    <rPh sb="14" eb="16">
      <t>ジャッカン</t>
    </rPh>
    <rPh sb="16" eb="18">
      <t>ウワマワ</t>
    </rPh>
    <rPh sb="20" eb="22">
      <t>ジョウキョウ</t>
    </rPh>
    <rPh sb="23" eb="25">
      <t>カコウ</t>
    </rPh>
    <rPh sb="25" eb="27">
      <t>ギミ</t>
    </rPh>
    <rPh sb="47" eb="49">
      <t>ゲンショウ</t>
    </rPh>
    <rPh sb="63" eb="65">
      <t>ジョウタイ</t>
    </rPh>
    <rPh sb="198" eb="199">
      <t>ナ</t>
    </rPh>
    <rPh sb="201" eb="202">
      <t>イ</t>
    </rPh>
    <rPh sb="223" eb="224">
      <t>イ</t>
    </rPh>
    <rPh sb="226" eb="228">
      <t>ジョウタイ</t>
    </rPh>
    <rPh sb="256" eb="258">
      <t>キギョウ</t>
    </rPh>
    <rPh sb="258" eb="259">
      <t>サイ</t>
    </rPh>
    <rPh sb="259" eb="261">
      <t>ザンダカ</t>
    </rPh>
    <rPh sb="261" eb="262">
      <t>タイ</t>
    </rPh>
    <rPh sb="262" eb="264">
      <t>キュウスイ</t>
    </rPh>
    <rPh sb="264" eb="266">
      <t>シュウエキ</t>
    </rPh>
    <rPh sb="266" eb="268">
      <t>ヒリツ</t>
    </rPh>
    <rPh sb="275" eb="277">
      <t>カクチョウ</t>
    </rPh>
    <rPh sb="277" eb="279">
      <t>ジギョウ</t>
    </rPh>
    <rPh sb="283" eb="285">
      <t>シセツ</t>
    </rPh>
    <rPh sb="285" eb="286">
      <t>オヨ</t>
    </rPh>
    <rPh sb="287" eb="289">
      <t>カンロ</t>
    </rPh>
    <rPh sb="290" eb="292">
      <t>ゾウセツ</t>
    </rPh>
    <rPh sb="292" eb="293">
      <t>オヨ</t>
    </rPh>
    <rPh sb="294" eb="296">
      <t>キセツ</t>
    </rPh>
    <rPh sb="296" eb="298">
      <t>ロウキュウ</t>
    </rPh>
    <rPh sb="298" eb="299">
      <t>カン</t>
    </rPh>
    <rPh sb="300" eb="302">
      <t>フセツ</t>
    </rPh>
    <rPh sb="302" eb="303">
      <t>カ</t>
    </rPh>
    <rPh sb="303" eb="305">
      <t>ジギョウ</t>
    </rPh>
    <rPh sb="309" eb="311">
      <t>キサイ</t>
    </rPh>
    <rPh sb="311" eb="313">
      <t>カリイレ</t>
    </rPh>
    <rPh sb="316" eb="317">
      <t>タカ</t>
    </rPh>
    <rPh sb="318" eb="320">
      <t>ジョウタイ</t>
    </rPh>
    <rPh sb="380" eb="381">
      <t>タカ</t>
    </rPh>
    <phoneticPr fontId="7"/>
  </si>
  <si>
    <t>　流動比率が低いことや、企業債残高対給水収益比率が高いこと、施設の老朽化が進んでいることから、今後の施設更新の財源の確保や短期流動性を高めるため、適正な水道料金の見直しが必要となり、平成30年度に料金改定の検討を予定している。</t>
    <rPh sb="37" eb="38">
      <t>スス</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</si>
</sst>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0.75</c:v>
                </c:pt>
                <c:pt idx="1">
                  <c:v>1.87</c:v>
                </c:pt>
                <c:pt idx="2">
                  <c:v>0.99</c:v>
                </c:pt>
                <c:pt idx="3">
                  <c:v>0.9</c:v>
                </c:pt>
                <c:pt idx="4">
                  <c:v>0.42</c:v>
                </c:pt>
              </c:numCache>
            </c:numRef>
          </c:val>
          <c:extLst>
            <c:ext xmlns:c16="http://schemas.microsoft.com/office/drawing/2014/chart" uri="{C3380CC4-5D6E-409C-BE32-E72D297353CC}">
              <c16:uniqueId val="{00000000-4136-4BA3-A378-2D3A6A334940}"/>
            </c:ext>
          </c:extLst>
        </c:ser>
        <c:dLbls>
          <c:showLegendKey val="0"/>
          <c:showVal val="0"/>
          <c:showCatName val="0"/>
          <c:showSerName val="0"/>
          <c:showPercent val="0"/>
          <c:showBubbleSize val="0"/>
        </c:dLbls>
        <c:gapWidth val="150"/>
        <c:axId val="92104960"/>
        <c:axId val="921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4136-4BA3-A378-2D3A6A334940}"/>
            </c:ext>
          </c:extLst>
        </c:ser>
        <c:dLbls>
          <c:showLegendKey val="0"/>
          <c:showVal val="0"/>
          <c:showCatName val="0"/>
          <c:showSerName val="0"/>
          <c:showPercent val="0"/>
          <c:showBubbleSize val="0"/>
        </c:dLbls>
        <c:marker val="1"/>
        <c:smooth val="0"/>
        <c:axId val="92104960"/>
        <c:axId val="92115328"/>
      </c:lineChart>
      <c:dateAx>
        <c:axId val="92104960"/>
        <c:scaling>
          <c:orientation val="minMax"/>
        </c:scaling>
        <c:delete val="1"/>
        <c:axPos val="b"/>
        <c:numFmt formatCode="ge" sourceLinked="1"/>
        <c:majorTickMark val="none"/>
        <c:minorTickMark val="none"/>
        <c:tickLblPos val="none"/>
        <c:crossAx val="92115328"/>
        <c:crosses val="autoZero"/>
        <c:auto val="1"/>
        <c:lblOffset val="100"/>
        <c:baseTimeUnit val="years"/>
      </c:dateAx>
      <c:valAx>
        <c:axId val="921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64.510000000000005</c:v>
                </c:pt>
                <c:pt idx="1">
                  <c:v>64.680000000000007</c:v>
                </c:pt>
                <c:pt idx="2">
                  <c:v>64.209999999999994</c:v>
                </c:pt>
                <c:pt idx="3">
                  <c:v>63.76</c:v>
                </c:pt>
                <c:pt idx="4">
                  <c:v>62.05</c:v>
                </c:pt>
              </c:numCache>
            </c:numRef>
          </c:val>
          <c:extLst>
            <c:ext xmlns:c16="http://schemas.microsoft.com/office/drawing/2014/chart" uri="{C3380CC4-5D6E-409C-BE32-E72D297353CC}">
              <c16:uniqueId val="{00000000-3419-4C73-9A04-162DFF6DCDF5}"/>
            </c:ext>
          </c:extLst>
        </c:ser>
        <c:dLbls>
          <c:showLegendKey val="0"/>
          <c:showVal val="0"/>
          <c:showCatName val="0"/>
          <c:showSerName val="0"/>
          <c:showPercent val="0"/>
          <c:showBubbleSize val="0"/>
        </c:dLbls>
        <c:gapWidth val="150"/>
        <c:axId val="119270784"/>
        <c:axId val="14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3419-4C73-9A04-162DFF6DCDF5}"/>
            </c:ext>
          </c:extLst>
        </c:ser>
        <c:dLbls>
          <c:showLegendKey val="0"/>
          <c:showVal val="0"/>
          <c:showCatName val="0"/>
          <c:showSerName val="0"/>
          <c:showPercent val="0"/>
          <c:showBubbleSize val="0"/>
        </c:dLbls>
        <c:marker val="1"/>
        <c:smooth val="0"/>
        <c:axId val="119270784"/>
        <c:axId val="140207616"/>
      </c:lineChart>
      <c:dateAx>
        <c:axId val="119270784"/>
        <c:scaling>
          <c:orientation val="minMax"/>
        </c:scaling>
        <c:delete val="1"/>
        <c:axPos val="b"/>
        <c:numFmt formatCode="ge" sourceLinked="1"/>
        <c:majorTickMark val="none"/>
        <c:minorTickMark val="none"/>
        <c:tickLblPos val="none"/>
        <c:crossAx val="140207616"/>
        <c:crosses val="autoZero"/>
        <c:auto val="1"/>
        <c:lblOffset val="100"/>
        <c:baseTimeUnit val="years"/>
      </c:dateAx>
      <c:valAx>
        <c:axId val="1402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82.87</c:v>
                </c:pt>
                <c:pt idx="1">
                  <c:v>82.28</c:v>
                </c:pt>
                <c:pt idx="2">
                  <c:v>81.28</c:v>
                </c:pt>
                <c:pt idx="3">
                  <c:v>82.28</c:v>
                </c:pt>
                <c:pt idx="4">
                  <c:v>84.07</c:v>
                </c:pt>
              </c:numCache>
            </c:numRef>
          </c:val>
          <c:extLst>
            <c:ext xmlns:c16="http://schemas.microsoft.com/office/drawing/2014/chart" uri="{C3380CC4-5D6E-409C-BE32-E72D297353CC}">
              <c16:uniqueId val="{00000000-6A83-457F-9207-80EBD0C7C57E}"/>
            </c:ext>
          </c:extLst>
        </c:ser>
        <c:dLbls>
          <c:showLegendKey val="0"/>
          <c:showVal val="0"/>
          <c:showCatName val="0"/>
          <c:showSerName val="0"/>
          <c:showPercent val="0"/>
          <c:showBubbleSize val="0"/>
        </c:dLbls>
        <c:gapWidth val="150"/>
        <c:axId val="146336768"/>
        <c:axId val="1464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6A83-457F-9207-80EBD0C7C57E}"/>
            </c:ext>
          </c:extLst>
        </c:ser>
        <c:dLbls>
          <c:showLegendKey val="0"/>
          <c:showVal val="0"/>
          <c:showCatName val="0"/>
          <c:showSerName val="0"/>
          <c:showPercent val="0"/>
          <c:showBubbleSize val="0"/>
        </c:dLbls>
        <c:marker val="1"/>
        <c:smooth val="0"/>
        <c:axId val="146336768"/>
        <c:axId val="146437248"/>
      </c:lineChart>
      <c:dateAx>
        <c:axId val="146336768"/>
        <c:scaling>
          <c:orientation val="minMax"/>
        </c:scaling>
        <c:delete val="1"/>
        <c:axPos val="b"/>
        <c:numFmt formatCode="ge" sourceLinked="1"/>
        <c:majorTickMark val="none"/>
        <c:minorTickMark val="none"/>
        <c:tickLblPos val="none"/>
        <c:crossAx val="146437248"/>
        <c:crosses val="autoZero"/>
        <c:auto val="1"/>
        <c:lblOffset val="100"/>
        <c:baseTimeUnit val="years"/>
      </c:dateAx>
      <c:valAx>
        <c:axId val="146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129.9</c:v>
                </c:pt>
                <c:pt idx="1">
                  <c:v>119.96</c:v>
                </c:pt>
                <c:pt idx="2">
                  <c:v>114.94</c:v>
                </c:pt>
                <c:pt idx="3">
                  <c:v>132.19</c:v>
                </c:pt>
                <c:pt idx="4">
                  <c:v>114.88</c:v>
                </c:pt>
              </c:numCache>
            </c:numRef>
          </c:val>
          <c:extLst>
            <c:ext xmlns:c16="http://schemas.microsoft.com/office/drawing/2014/chart" uri="{C3380CC4-5D6E-409C-BE32-E72D297353CC}">
              <c16:uniqueId val="{00000000-EFAB-4F4C-9D2E-FD4D9E7B3474}"/>
            </c:ext>
          </c:extLst>
        </c:ser>
        <c:dLbls>
          <c:showLegendKey val="0"/>
          <c:showVal val="0"/>
          <c:showCatName val="0"/>
          <c:showSerName val="0"/>
          <c:showPercent val="0"/>
          <c:showBubbleSize val="0"/>
        </c:dLbls>
        <c:gapWidth val="150"/>
        <c:axId val="92088192"/>
        <c:axId val="9213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EFAB-4F4C-9D2E-FD4D9E7B3474}"/>
            </c:ext>
          </c:extLst>
        </c:ser>
        <c:dLbls>
          <c:showLegendKey val="0"/>
          <c:showVal val="0"/>
          <c:showCatName val="0"/>
          <c:showSerName val="0"/>
          <c:showPercent val="0"/>
          <c:showBubbleSize val="0"/>
        </c:dLbls>
        <c:marker val="1"/>
        <c:smooth val="0"/>
        <c:axId val="92088192"/>
        <c:axId val="92131328"/>
      </c:lineChart>
      <c:dateAx>
        <c:axId val="92088192"/>
        <c:scaling>
          <c:orientation val="minMax"/>
        </c:scaling>
        <c:delete val="1"/>
        <c:axPos val="b"/>
        <c:numFmt formatCode="ge" sourceLinked="1"/>
        <c:majorTickMark val="none"/>
        <c:minorTickMark val="none"/>
        <c:tickLblPos val="none"/>
        <c:crossAx val="92131328"/>
        <c:crosses val="autoZero"/>
        <c:auto val="1"/>
        <c:lblOffset val="100"/>
        <c:baseTimeUnit val="years"/>
      </c:dateAx>
      <c:valAx>
        <c:axId val="9213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48.15</c:v>
                </c:pt>
                <c:pt idx="1">
                  <c:v>47.77</c:v>
                </c:pt>
                <c:pt idx="2">
                  <c:v>51.71</c:v>
                </c:pt>
                <c:pt idx="3">
                  <c:v>52.99</c:v>
                </c:pt>
                <c:pt idx="4">
                  <c:v>53.2</c:v>
                </c:pt>
              </c:numCache>
            </c:numRef>
          </c:val>
          <c:extLst>
            <c:ext xmlns:c16="http://schemas.microsoft.com/office/drawing/2014/chart" uri="{C3380CC4-5D6E-409C-BE32-E72D297353CC}">
              <c16:uniqueId val="{00000000-524D-4883-A7F1-CBE00EAC9B52}"/>
            </c:ext>
          </c:extLst>
        </c:ser>
        <c:dLbls>
          <c:showLegendKey val="0"/>
          <c:showVal val="0"/>
          <c:showCatName val="0"/>
          <c:showSerName val="0"/>
          <c:showPercent val="0"/>
          <c:showBubbleSize val="0"/>
        </c:dLbls>
        <c:gapWidth val="150"/>
        <c:axId val="100124160"/>
        <c:axId val="100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524D-4883-A7F1-CBE00EAC9B52}"/>
            </c:ext>
          </c:extLst>
        </c:ser>
        <c:dLbls>
          <c:showLegendKey val="0"/>
          <c:showVal val="0"/>
          <c:showCatName val="0"/>
          <c:showSerName val="0"/>
          <c:showPercent val="0"/>
          <c:showBubbleSize val="0"/>
        </c:dLbls>
        <c:marker val="1"/>
        <c:smooth val="0"/>
        <c:axId val="100124160"/>
        <c:axId val="100126080"/>
      </c:lineChart>
      <c:dateAx>
        <c:axId val="100124160"/>
        <c:scaling>
          <c:orientation val="minMax"/>
        </c:scaling>
        <c:delete val="1"/>
        <c:axPos val="b"/>
        <c:numFmt formatCode="ge" sourceLinked="1"/>
        <c:majorTickMark val="none"/>
        <c:minorTickMark val="none"/>
        <c:tickLblPos val="none"/>
        <c:crossAx val="100126080"/>
        <c:crosses val="autoZero"/>
        <c:auto val="1"/>
        <c:lblOffset val="100"/>
        <c:baseTimeUnit val="years"/>
      </c:dateAx>
      <c:valAx>
        <c:axId val="1001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19.37</c:v>
                </c:pt>
                <c:pt idx="1">
                  <c:v>20.98</c:v>
                </c:pt>
                <c:pt idx="2">
                  <c:v>21.73</c:v>
                </c:pt>
                <c:pt idx="3">
                  <c:v>25.57</c:v>
                </c:pt>
                <c:pt idx="4">
                  <c:v>21.47</c:v>
                </c:pt>
              </c:numCache>
            </c:numRef>
          </c:val>
          <c:extLst>
            <c:ext xmlns:c16="http://schemas.microsoft.com/office/drawing/2014/chart" uri="{C3380CC4-5D6E-409C-BE32-E72D297353CC}">
              <c16:uniqueId val="{00000000-646C-4997-976F-B50FE51EFADB}"/>
            </c:ext>
          </c:extLst>
        </c:ser>
        <c:dLbls>
          <c:showLegendKey val="0"/>
          <c:showVal val="0"/>
          <c:showCatName val="0"/>
          <c:showSerName val="0"/>
          <c:showPercent val="0"/>
          <c:showBubbleSize val="0"/>
        </c:dLbls>
        <c:gapWidth val="150"/>
        <c:axId val="100156544"/>
        <c:axId val="1001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646C-4997-976F-B50FE51EFADB}"/>
            </c:ext>
          </c:extLst>
        </c:ser>
        <c:dLbls>
          <c:showLegendKey val="0"/>
          <c:showVal val="0"/>
          <c:showCatName val="0"/>
          <c:showSerName val="0"/>
          <c:showPercent val="0"/>
          <c:showBubbleSize val="0"/>
        </c:dLbls>
        <c:marker val="1"/>
        <c:smooth val="0"/>
        <c:axId val="100156544"/>
        <c:axId val="100158464"/>
      </c:lineChart>
      <c:dateAx>
        <c:axId val="100156544"/>
        <c:scaling>
          <c:orientation val="minMax"/>
        </c:scaling>
        <c:delete val="1"/>
        <c:axPos val="b"/>
        <c:numFmt formatCode="ge" sourceLinked="1"/>
        <c:majorTickMark val="none"/>
        <c:minorTickMark val="none"/>
        <c:tickLblPos val="none"/>
        <c:crossAx val="100158464"/>
        <c:crosses val="autoZero"/>
        <c:auto val="1"/>
        <c:lblOffset val="100"/>
        <c:baseTimeUnit val="years"/>
      </c:dateAx>
      <c:valAx>
        <c:axId val="1001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5A-478D-9516-C8F13B365B60}"/>
            </c:ext>
          </c:extLst>
        </c:ser>
        <c:dLbls>
          <c:showLegendKey val="0"/>
          <c:showVal val="0"/>
          <c:showCatName val="0"/>
          <c:showSerName val="0"/>
          <c:showPercent val="0"/>
          <c:showBubbleSize val="0"/>
        </c:dLbls>
        <c:gapWidth val="150"/>
        <c:axId val="100213888"/>
        <c:axId val="10021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165A-478D-9516-C8F13B365B60}"/>
            </c:ext>
          </c:extLst>
        </c:ser>
        <c:dLbls>
          <c:showLegendKey val="0"/>
          <c:showVal val="0"/>
          <c:showCatName val="0"/>
          <c:showSerName val="0"/>
          <c:showPercent val="0"/>
          <c:showBubbleSize val="0"/>
        </c:dLbls>
        <c:marker val="1"/>
        <c:smooth val="0"/>
        <c:axId val="100213888"/>
        <c:axId val="100215808"/>
      </c:lineChart>
      <c:dateAx>
        <c:axId val="100213888"/>
        <c:scaling>
          <c:orientation val="minMax"/>
        </c:scaling>
        <c:delete val="1"/>
        <c:axPos val="b"/>
        <c:numFmt formatCode="ge" sourceLinked="1"/>
        <c:majorTickMark val="none"/>
        <c:minorTickMark val="none"/>
        <c:tickLblPos val="none"/>
        <c:crossAx val="100215808"/>
        <c:crosses val="autoZero"/>
        <c:auto val="1"/>
        <c:lblOffset val="100"/>
        <c:baseTimeUnit val="years"/>
      </c:dateAx>
      <c:valAx>
        <c:axId val="10021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396.58</c:v>
                </c:pt>
                <c:pt idx="1">
                  <c:v>373.1</c:v>
                </c:pt>
                <c:pt idx="2">
                  <c:v>63.91</c:v>
                </c:pt>
                <c:pt idx="3">
                  <c:v>71.67</c:v>
                </c:pt>
                <c:pt idx="4">
                  <c:v>90.26</c:v>
                </c:pt>
              </c:numCache>
            </c:numRef>
          </c:val>
          <c:extLst>
            <c:ext xmlns:c16="http://schemas.microsoft.com/office/drawing/2014/chart" uri="{C3380CC4-5D6E-409C-BE32-E72D297353CC}">
              <c16:uniqueId val="{00000000-1954-4404-8407-A6724C994E8A}"/>
            </c:ext>
          </c:extLst>
        </c:ser>
        <c:dLbls>
          <c:showLegendKey val="0"/>
          <c:showVal val="0"/>
          <c:showCatName val="0"/>
          <c:showSerName val="0"/>
          <c:showPercent val="0"/>
          <c:showBubbleSize val="0"/>
        </c:dLbls>
        <c:gapWidth val="150"/>
        <c:axId val="100180736"/>
        <c:axId val="100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1954-4404-8407-A6724C994E8A}"/>
            </c:ext>
          </c:extLst>
        </c:ser>
        <c:dLbls>
          <c:showLegendKey val="0"/>
          <c:showVal val="0"/>
          <c:showCatName val="0"/>
          <c:showSerName val="0"/>
          <c:showPercent val="0"/>
          <c:showBubbleSize val="0"/>
        </c:dLbls>
        <c:marker val="1"/>
        <c:smooth val="0"/>
        <c:axId val="100180736"/>
        <c:axId val="100182656"/>
      </c:lineChart>
      <c:dateAx>
        <c:axId val="100180736"/>
        <c:scaling>
          <c:orientation val="minMax"/>
        </c:scaling>
        <c:delete val="1"/>
        <c:axPos val="b"/>
        <c:numFmt formatCode="ge" sourceLinked="1"/>
        <c:majorTickMark val="none"/>
        <c:minorTickMark val="none"/>
        <c:tickLblPos val="none"/>
        <c:crossAx val="100182656"/>
        <c:crosses val="autoZero"/>
        <c:auto val="1"/>
        <c:lblOffset val="100"/>
        <c:baseTimeUnit val="years"/>
      </c:dateAx>
      <c:valAx>
        <c:axId val="10018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569.45000000000005</c:v>
                </c:pt>
                <c:pt idx="1">
                  <c:v>561.78</c:v>
                </c:pt>
                <c:pt idx="2">
                  <c:v>552.67999999999995</c:v>
                </c:pt>
                <c:pt idx="3">
                  <c:v>499.99</c:v>
                </c:pt>
                <c:pt idx="4">
                  <c:v>499.26</c:v>
                </c:pt>
              </c:numCache>
            </c:numRef>
          </c:val>
          <c:extLst>
            <c:ext xmlns:c16="http://schemas.microsoft.com/office/drawing/2014/chart" uri="{C3380CC4-5D6E-409C-BE32-E72D297353CC}">
              <c16:uniqueId val="{00000000-2435-4669-8DCC-24DA3A4FD80F}"/>
            </c:ext>
          </c:extLst>
        </c:ser>
        <c:dLbls>
          <c:showLegendKey val="0"/>
          <c:showVal val="0"/>
          <c:showCatName val="0"/>
          <c:showSerName val="0"/>
          <c:showPercent val="0"/>
          <c:showBubbleSize val="0"/>
        </c:dLbls>
        <c:gapWidth val="150"/>
        <c:axId val="100278656"/>
        <c:axId val="1002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2435-4669-8DCC-24DA3A4FD80F}"/>
            </c:ext>
          </c:extLst>
        </c:ser>
        <c:dLbls>
          <c:showLegendKey val="0"/>
          <c:showVal val="0"/>
          <c:showCatName val="0"/>
          <c:showSerName val="0"/>
          <c:showPercent val="0"/>
          <c:showBubbleSize val="0"/>
        </c:dLbls>
        <c:marker val="1"/>
        <c:smooth val="0"/>
        <c:axId val="100278656"/>
        <c:axId val="100280576"/>
      </c:lineChart>
      <c:dateAx>
        <c:axId val="100278656"/>
        <c:scaling>
          <c:orientation val="minMax"/>
        </c:scaling>
        <c:delete val="1"/>
        <c:axPos val="b"/>
        <c:numFmt formatCode="ge" sourceLinked="1"/>
        <c:majorTickMark val="none"/>
        <c:minorTickMark val="none"/>
        <c:tickLblPos val="none"/>
        <c:crossAx val="100280576"/>
        <c:crosses val="autoZero"/>
        <c:auto val="1"/>
        <c:lblOffset val="100"/>
        <c:baseTimeUnit val="years"/>
      </c:dateAx>
      <c:valAx>
        <c:axId val="10028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95.04</c:v>
                </c:pt>
                <c:pt idx="1">
                  <c:v>94.06</c:v>
                </c:pt>
                <c:pt idx="2">
                  <c:v>88.91</c:v>
                </c:pt>
                <c:pt idx="3">
                  <c:v>95.72</c:v>
                </c:pt>
                <c:pt idx="4">
                  <c:v>88.16</c:v>
                </c:pt>
              </c:numCache>
            </c:numRef>
          </c:val>
          <c:extLst>
            <c:ext xmlns:c16="http://schemas.microsoft.com/office/drawing/2014/chart" uri="{C3380CC4-5D6E-409C-BE32-E72D297353CC}">
              <c16:uniqueId val="{00000000-9F70-4CA4-AB56-84DF6FA22130}"/>
            </c:ext>
          </c:extLst>
        </c:ser>
        <c:dLbls>
          <c:showLegendKey val="0"/>
          <c:showVal val="0"/>
          <c:showCatName val="0"/>
          <c:showSerName val="0"/>
          <c:showPercent val="0"/>
          <c:showBubbleSize val="0"/>
        </c:dLbls>
        <c:gapWidth val="150"/>
        <c:axId val="100249600"/>
        <c:axId val="1002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9F70-4CA4-AB56-84DF6FA22130}"/>
            </c:ext>
          </c:extLst>
        </c:ser>
        <c:dLbls>
          <c:showLegendKey val="0"/>
          <c:showVal val="0"/>
          <c:showCatName val="0"/>
          <c:showSerName val="0"/>
          <c:showPercent val="0"/>
          <c:showBubbleSize val="0"/>
        </c:dLbls>
        <c:marker val="1"/>
        <c:smooth val="0"/>
        <c:axId val="100249600"/>
        <c:axId val="100251520"/>
      </c:lineChart>
      <c:dateAx>
        <c:axId val="100249600"/>
        <c:scaling>
          <c:orientation val="minMax"/>
        </c:scaling>
        <c:delete val="1"/>
        <c:axPos val="b"/>
        <c:numFmt formatCode="ge" sourceLinked="1"/>
        <c:majorTickMark val="none"/>
        <c:minorTickMark val="none"/>
        <c:tickLblPos val="none"/>
        <c:crossAx val="100251520"/>
        <c:crosses val="autoZero"/>
        <c:auto val="1"/>
        <c:lblOffset val="100"/>
        <c:baseTimeUnit val="years"/>
      </c:dateAx>
      <c:valAx>
        <c:axId val="1002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248.85</c:v>
                </c:pt>
                <c:pt idx="1">
                  <c:v>251.35</c:v>
                </c:pt>
                <c:pt idx="2">
                  <c:v>266.18</c:v>
                </c:pt>
                <c:pt idx="3">
                  <c:v>247.77</c:v>
                </c:pt>
                <c:pt idx="4">
                  <c:v>269.33999999999997</c:v>
                </c:pt>
              </c:numCache>
            </c:numRef>
          </c:val>
          <c:extLst>
            <c:ext xmlns:c16="http://schemas.microsoft.com/office/drawing/2014/chart" uri="{C3380CC4-5D6E-409C-BE32-E72D297353CC}">
              <c16:uniqueId val="{00000000-D6DC-47B3-8F58-8833F66AB4B4}"/>
            </c:ext>
          </c:extLst>
        </c:ser>
        <c:dLbls>
          <c:showLegendKey val="0"/>
          <c:showVal val="0"/>
          <c:showCatName val="0"/>
          <c:showSerName val="0"/>
          <c:showPercent val="0"/>
          <c:showBubbleSize val="0"/>
        </c:dLbls>
        <c:gapWidth val="150"/>
        <c:axId val="119229824"/>
        <c:axId val="119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D6DC-47B3-8F58-8833F66AB4B4}"/>
            </c:ext>
          </c:extLst>
        </c:ser>
        <c:dLbls>
          <c:showLegendKey val="0"/>
          <c:showVal val="0"/>
          <c:showCatName val="0"/>
          <c:showSerName val="0"/>
          <c:showPercent val="0"/>
          <c:showBubbleSize val="0"/>
        </c:dLbls>
        <c:marker val="1"/>
        <c:smooth val="0"/>
        <c:axId val="119229824"/>
        <c:axId val="119232000"/>
      </c:lineChart>
      <c:dateAx>
        <c:axId val="119229824"/>
        <c:scaling>
          <c:orientation val="minMax"/>
        </c:scaling>
        <c:delete val="1"/>
        <c:axPos val="b"/>
        <c:numFmt formatCode="ge" sourceLinked="1"/>
        <c:majorTickMark val="none"/>
        <c:minorTickMark val="none"/>
        <c:tickLblPos val="none"/>
        <c:crossAx val="119232000"/>
        <c:crosses val="autoZero"/>
        <c:auto val="1"/>
        <c:lblOffset val="100"/>
        <c:baseTimeUnit val="years"/>
      </c:dateAx>
      <c:valAx>
        <c:axId val="119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2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香取市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117</v>
      </c>
      <c r="AE8" s="60"/>
      <c r="AF8" s="60"/>
      <c r="AG8" s="60"/>
      <c r="AH8" s="60"/>
      <c r="AI8" s="60"/>
      <c r="AJ8" s="60"/>
      <c r="AK8" s="5"/>
      <c r="AL8" s="61">
        <f>データ!$R$6</f>
        <v>78982</v>
      </c>
      <c r="AM8" s="61"/>
      <c r="AN8" s="61"/>
      <c r="AO8" s="61"/>
      <c r="AP8" s="61"/>
      <c r="AQ8" s="61"/>
      <c r="AR8" s="61"/>
      <c r="AS8" s="61"/>
      <c r="AT8" s="51">
        <f>データ!$S$6</f>
        <v>262.35000000000002</v>
      </c>
      <c r="AU8" s="52"/>
      <c r="AV8" s="52"/>
      <c r="AW8" s="52"/>
      <c r="AX8" s="52"/>
      <c r="AY8" s="52"/>
      <c r="AZ8" s="52"/>
      <c r="BA8" s="52"/>
      <c r="BB8" s="53">
        <f>データ!$T$6</f>
        <v>301.06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55.13</v>
      </c>
      <c r="J10" s="52"/>
      <c r="K10" s="52"/>
      <c r="L10" s="52"/>
      <c r="M10" s="52"/>
      <c r="N10" s="52"/>
      <c r="O10" s="64"/>
      <c r="P10" s="53">
        <f>データ!$P$6</f>
        <v>70.44</v>
      </c>
      <c r="Q10" s="53"/>
      <c r="R10" s="53"/>
      <c r="S10" s="53"/>
      <c r="T10" s="53"/>
      <c r="U10" s="53"/>
      <c r="V10" s="53"/>
      <c r="W10" s="61">
        <f>データ!$Q$6</f>
        <v>4644</v>
      </c>
      <c r="X10" s="61"/>
      <c r="Y10" s="61"/>
      <c r="Z10" s="61"/>
      <c r="AA10" s="61"/>
      <c r="AB10" s="61"/>
      <c r="AC10" s="61"/>
      <c r="AD10" s="2"/>
      <c r="AE10" s="2"/>
      <c r="AF10" s="2"/>
      <c r="AG10" s="2"/>
      <c r="AH10" s="5"/>
      <c r="AI10" s="5"/>
      <c r="AJ10" s="5"/>
      <c r="AK10" s="5"/>
      <c r="AL10" s="61">
        <f>データ!$U$6</f>
        <v>55353</v>
      </c>
      <c r="AM10" s="61"/>
      <c r="AN10" s="61"/>
      <c r="AO10" s="61"/>
      <c r="AP10" s="61"/>
      <c r="AQ10" s="61"/>
      <c r="AR10" s="61"/>
      <c r="AS10" s="61"/>
      <c r="AT10" s="51">
        <f>データ!$V$6</f>
        <v>171.19</v>
      </c>
      <c r="AU10" s="52"/>
      <c r="AV10" s="52"/>
      <c r="AW10" s="52"/>
      <c r="AX10" s="52"/>
      <c r="AY10" s="52"/>
      <c r="AZ10" s="52"/>
      <c r="BA10" s="52"/>
      <c r="BB10" s="53">
        <f>データ!$W$6</f>
        <v>323.33999999999997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122360</v>
      </c>
      <c r="D6" s="34">
        <f t="shared" si="3"/>
        <v>46</v>
      </c>
      <c r="E6" s="34">
        <f t="shared" si="3"/>
        <v>1</v>
      </c>
      <c r="F6" s="34">
        <f t="shared" si="3"/>
        <v>0</v>
      </c>
      <c r="G6" s="34">
        <f t="shared" si="3"/>
        <v>1</v>
      </c>
      <c r="H6" s="34" t="str">
        <f t="shared" si="3"/>
        <v>千葉県　香取市</v>
      </c>
      <c r="I6" s="34" t="str">
        <f t="shared" si="3"/>
        <v>法適用</v>
      </c>
      <c r="J6" s="34" t="str">
        <f t="shared" si="3"/>
        <v>水道事業</v>
      </c>
      <c r="K6" s="34" t="str">
        <f t="shared" si="3"/>
        <v>末端給水事業</v>
      </c>
      <c r="L6" s="34" t="str">
        <f t="shared" si="3"/>
        <v>A4</v>
      </c>
      <c r="M6" s="34">
        <f t="shared" si="3"/>
        <v>0</v>
      </c>
      <c r="N6" s="35" t="str">
        <f t="shared" si="3"/>
        <v>-</v>
      </c>
      <c r="O6" s="35">
        <f t="shared" si="3"/>
        <v>55.13</v>
      </c>
      <c r="P6" s="35">
        <f t="shared" si="3"/>
        <v>70.44</v>
      </c>
      <c r="Q6" s="35">
        <f t="shared" si="3"/>
        <v>4644</v>
      </c>
      <c r="R6" s="35">
        <f t="shared" si="3"/>
        <v>78982</v>
      </c>
      <c r="S6" s="35">
        <f t="shared" si="3"/>
        <v>262.35000000000002</v>
      </c>
      <c r="T6" s="35">
        <f t="shared" si="3"/>
        <v>301.06</v>
      </c>
      <c r="U6" s="35">
        <f t="shared" si="3"/>
        <v>55353</v>
      </c>
      <c r="V6" s="35">
        <f t="shared" si="3"/>
        <v>171.19</v>
      </c>
      <c r="W6" s="35">
        <f t="shared" si="3"/>
        <v>323.33999999999997</v>
      </c>
      <c r="X6" s="36">
        <f>IF(X7="",NA(),X7)</f>
        <v>129.9</v>
      </c>
      <c r="Y6" s="36">
        <f t="shared" ref="Y6:AG6" si="4">IF(Y7="",NA(),Y7)</f>
        <v>119.96</v>
      </c>
      <c r="Z6" s="36">
        <f t="shared" si="4"/>
        <v>114.94</v>
      </c>
      <c r="AA6" s="36">
        <f t="shared" si="4"/>
        <v>132.19</v>
      </c>
      <c r="AB6" s="36">
        <f t="shared" si="4"/>
        <v>114.88</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396.58</v>
      </c>
      <c r="AU6" s="36">
        <f t="shared" ref="AU6:BC6" si="6">IF(AU7="",NA(),AU7)</f>
        <v>373.1</v>
      </c>
      <c r="AV6" s="36">
        <f t="shared" si="6"/>
        <v>63.91</v>
      </c>
      <c r="AW6" s="36">
        <f t="shared" si="6"/>
        <v>71.67</v>
      </c>
      <c r="AX6" s="36">
        <f t="shared" si="6"/>
        <v>90.26</v>
      </c>
      <c r="AY6" s="36">
        <f t="shared" si="6"/>
        <v>701</v>
      </c>
      <c r="AZ6" s="36">
        <f t="shared" si="6"/>
        <v>739.59</v>
      </c>
      <c r="BA6" s="36">
        <f t="shared" si="6"/>
        <v>335.95</v>
      </c>
      <c r="BB6" s="36">
        <f t="shared" si="6"/>
        <v>346.59</v>
      </c>
      <c r="BC6" s="36">
        <f t="shared" si="6"/>
        <v>357.82</v>
      </c>
      <c r="BD6" s="35" t="str">
        <f>IF(BD7="","",IF(BD7="-","【-】","【"&amp;SUBSTITUTE(TEXT(BD7,"#,##0.00"),"-","△")&amp;"】"))</f>
        <v>【262.87】</v>
      </c>
      <c r="BE6" s="36">
        <f>IF(BE7="",NA(),BE7)</f>
        <v>569.45000000000005</v>
      </c>
      <c r="BF6" s="36">
        <f t="shared" ref="BF6:BN6" si="7">IF(BF7="",NA(),BF7)</f>
        <v>561.78</v>
      </c>
      <c r="BG6" s="36">
        <f t="shared" si="7"/>
        <v>552.67999999999995</v>
      </c>
      <c r="BH6" s="36">
        <f t="shared" si="7"/>
        <v>499.99</v>
      </c>
      <c r="BI6" s="36">
        <f t="shared" si="7"/>
        <v>499.26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95.04</v>
      </c>
      <c r="BQ6" s="36">
        <f t="shared" ref="BQ6:BY6" si="8">IF(BQ7="",NA(),BQ7)</f>
        <v>94.06</v>
      </c>
      <c r="BR6" s="36">
        <f t="shared" si="8"/>
        <v>88.91</v>
      </c>
      <c r="BS6" s="36">
        <f t="shared" si="8"/>
        <v>95.72</v>
      </c>
      <c r="BT6" s="36">
        <f t="shared" si="8"/>
        <v>88.16</v>
      </c>
      <c r="BU6" s="36">
        <f t="shared" si="8"/>
        <v>100.27</v>
      </c>
      <c r="BV6" s="36">
        <f t="shared" si="8"/>
        <v>99.46</v>
      </c>
      <c r="BW6" s="36">
        <f t="shared" si="8"/>
        <v>105.21</v>
      </c>
      <c r="BX6" s="36">
        <f t="shared" si="8"/>
        <v>105.71</v>
      </c>
      <c r="BY6" s="36">
        <f t="shared" si="8"/>
        <v>106.01</v>
      </c>
      <c r="BZ6" s="35" t="str">
        <f>IF(BZ7="","",IF(BZ7="-","【-】","【"&amp;SUBSTITUTE(TEXT(BZ7,"#,##0.00"),"-","△")&amp;"】"))</f>
        <v>【105.59】</v>
      </c>
      <c r="CA6" s="36">
        <f>IF(CA7="",NA(),CA7)</f>
        <v>248.85</v>
      </c>
      <c r="CB6" s="36">
        <f t="shared" ref="CB6:CJ6" si="9">IF(CB7="",NA(),CB7)</f>
        <v>251.35</v>
      </c>
      <c r="CC6" s="36">
        <f t="shared" si="9"/>
        <v>266.18</v>
      </c>
      <c r="CD6" s="36">
        <f t="shared" si="9"/>
        <v>247.77</v>
      </c>
      <c r="CE6" s="36">
        <f t="shared" si="9"/>
        <v>269.33999999999997</v>
      </c>
      <c r="CF6" s="36">
        <f t="shared" si="9"/>
        <v>169.62</v>
      </c>
      <c r="CG6" s="36">
        <f t="shared" si="9"/>
        <v>171.78</v>
      </c>
      <c r="CH6" s="36">
        <f t="shared" si="9"/>
        <v>162.59</v>
      </c>
      <c r="CI6" s="36">
        <f t="shared" si="9"/>
        <v>162.15</v>
      </c>
      <c r="CJ6" s="36">
        <f t="shared" si="9"/>
        <v>162.24</v>
      </c>
      <c r="CK6" s="35" t="str">
        <f>IF(CK7="","",IF(CK7="-","【-】","【"&amp;SUBSTITUTE(TEXT(CK7,"#,##0.00"),"-","△")&amp;"】"))</f>
        <v>【163.27】</v>
      </c>
      <c r="CL6" s="36">
        <f>IF(CL7="",NA(),CL7)</f>
        <v>64.510000000000005</v>
      </c>
      <c r="CM6" s="36">
        <f t="shared" ref="CM6:CU6" si="10">IF(CM7="",NA(),CM7)</f>
        <v>64.680000000000007</v>
      </c>
      <c r="CN6" s="36">
        <f t="shared" si="10"/>
        <v>64.209999999999994</v>
      </c>
      <c r="CO6" s="36">
        <f t="shared" si="10"/>
        <v>63.76</v>
      </c>
      <c r="CP6" s="36">
        <f t="shared" si="10"/>
        <v>62.05</v>
      </c>
      <c r="CQ6" s="36">
        <f t="shared" si="10"/>
        <v>59.88</v>
      </c>
      <c r="CR6" s="36">
        <f t="shared" si="10"/>
        <v>59.68</v>
      </c>
      <c r="CS6" s="36">
        <f t="shared" si="10"/>
        <v>59.17</v>
      </c>
      <c r="CT6" s="36">
        <f t="shared" si="10"/>
        <v>59.34</v>
      </c>
      <c r="CU6" s="36">
        <f t="shared" si="10"/>
        <v>59.11</v>
      </c>
      <c r="CV6" s="35" t="str">
        <f>IF(CV7="","",IF(CV7="-","【-】","【"&amp;SUBSTITUTE(TEXT(CV7,"#,##0.00"),"-","△")&amp;"】"))</f>
        <v>【59.94】</v>
      </c>
      <c r="CW6" s="36">
        <f>IF(CW7="",NA(),CW7)</f>
        <v>82.87</v>
      </c>
      <c r="CX6" s="36">
        <f t="shared" ref="CX6:DF6" si="11">IF(CX7="",NA(),CX7)</f>
        <v>82.28</v>
      </c>
      <c r="CY6" s="36">
        <f t="shared" si="11"/>
        <v>81.28</v>
      </c>
      <c r="CZ6" s="36">
        <f t="shared" si="11"/>
        <v>82.28</v>
      </c>
      <c r="DA6" s="36">
        <f t="shared" si="11"/>
        <v>84.07</v>
      </c>
      <c r="DB6" s="36">
        <f t="shared" si="11"/>
        <v>87.65</v>
      </c>
      <c r="DC6" s="36">
        <f t="shared" si="11"/>
        <v>87.63</v>
      </c>
      <c r="DD6" s="36">
        <f t="shared" si="11"/>
        <v>87.6</v>
      </c>
      <c r="DE6" s="36">
        <f t="shared" si="11"/>
        <v>87.74</v>
      </c>
      <c r="DF6" s="36">
        <f t="shared" si="11"/>
        <v>87.91</v>
      </c>
      <c r="DG6" s="35" t="str">
        <f>IF(DG7="","",IF(DG7="-","【-】","【"&amp;SUBSTITUTE(TEXT(DG7,"#,##0.00"),"-","△")&amp;"】"))</f>
        <v>【90.22】</v>
      </c>
      <c r="DH6" s="36">
        <f>IF(DH7="",NA(),DH7)</f>
        <v>48.15</v>
      </c>
      <c r="DI6" s="36">
        <f t="shared" ref="DI6:DQ6" si="12">IF(DI7="",NA(),DI7)</f>
        <v>47.77</v>
      </c>
      <c r="DJ6" s="36">
        <f t="shared" si="12"/>
        <v>51.71</v>
      </c>
      <c r="DK6" s="36">
        <f t="shared" si="12"/>
        <v>52.99</v>
      </c>
      <c r="DL6" s="36">
        <f t="shared" si="12"/>
        <v>53.2</v>
      </c>
      <c r="DM6" s="36">
        <f t="shared" si="12"/>
        <v>38.69</v>
      </c>
      <c r="DN6" s="36">
        <f t="shared" si="12"/>
        <v>39.65</v>
      </c>
      <c r="DO6" s="36">
        <f t="shared" si="12"/>
        <v>45.25</v>
      </c>
      <c r="DP6" s="36">
        <f t="shared" si="12"/>
        <v>46.27</v>
      </c>
      <c r="DQ6" s="36">
        <f t="shared" si="12"/>
        <v>46.88</v>
      </c>
      <c r="DR6" s="35" t="str">
        <f>IF(DR7="","",IF(DR7="-","【-】","【"&amp;SUBSTITUTE(TEXT(DR7,"#,##0.00"),"-","△")&amp;"】"))</f>
        <v>【47.91】</v>
      </c>
      <c r="DS6" s="36">
        <f>IF(DS7="",NA(),DS7)</f>
        <v>19.37</v>
      </c>
      <c r="DT6" s="36">
        <f t="shared" ref="DT6:EB6" si="13">IF(DT7="",NA(),DT7)</f>
        <v>20.98</v>
      </c>
      <c r="DU6" s="36">
        <f t="shared" si="13"/>
        <v>21.73</v>
      </c>
      <c r="DV6" s="36">
        <f t="shared" si="13"/>
        <v>25.57</v>
      </c>
      <c r="DW6" s="36">
        <f t="shared" si="13"/>
        <v>21.47</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0.75</v>
      </c>
      <c r="EE6" s="36">
        <f t="shared" ref="EE6:EM6" si="14">IF(EE7="",NA(),EE7)</f>
        <v>1.87</v>
      </c>
      <c r="EF6" s="36">
        <f t="shared" si="14"/>
        <v>0.99</v>
      </c>
      <c r="EG6" s="36">
        <f t="shared" si="14"/>
        <v>0.9</v>
      </c>
      <c r="EH6" s="36">
        <f t="shared" si="14"/>
        <v>0.42</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122360</v>
      </c>
      <c r="D7" s="38">
        <v>46</v>
      </c>
      <c r="E7" s="38">
        <v>1</v>
      </c>
      <c r="F7" s="38">
        <v>0</v>
      </c>
      <c r="G7" s="38">
        <v>1</v>
      </c>
      <c r="H7" s="38" t="s">
        <v>105</v>
      </c>
      <c r="I7" s="38" t="s">
        <v>106</v>
      </c>
      <c r="J7" s="38" t="s">
        <v>107</v>
      </c>
      <c r="K7" s="38" t="s">
        <v>108</v>
      </c>
      <c r="L7" s="38" t="s">
        <v>109</v>
      </c>
      <c r="M7" s="38"/>
      <c r="N7" s="39" t="s">
        <v>110</v>
      </c>
      <c r="O7" s="39">
        <v>55.13</v>
      </c>
      <c r="P7" s="39">
        <v>70.44</v>
      </c>
      <c r="Q7" s="39">
        <v>4644</v>
      </c>
      <c r="R7" s="39">
        <v>78982</v>
      </c>
      <c r="S7" s="39">
        <v>262.35000000000002</v>
      </c>
      <c r="T7" s="39">
        <v>301.06</v>
      </c>
      <c r="U7" s="39">
        <v>55353</v>
      </c>
      <c r="V7" s="39">
        <v>171.19</v>
      </c>
      <c r="W7" s="39">
        <v>323.33999999999997</v>
      </c>
      <c r="X7" s="39">
        <v>129.9</v>
      </c>
      <c r="Y7" s="39">
        <v>119.96</v>
      </c>
      <c r="Z7" s="39">
        <v>114.94</v>
      </c>
      <c r="AA7" s="39">
        <v>132.19</v>
      </c>
      <c r="AB7" s="39">
        <v>114.88</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396.58</v>
      </c>
      <c r="AU7" s="39">
        <v>373.1</v>
      </c>
      <c r="AV7" s="39">
        <v>63.91</v>
      </c>
      <c r="AW7" s="39">
        <v>71.67</v>
      </c>
      <c r="AX7" s="39">
        <v>90.26</v>
      </c>
      <c r="AY7" s="39">
        <v>701</v>
      </c>
      <c r="AZ7" s="39">
        <v>739.59</v>
      </c>
      <c r="BA7" s="39">
        <v>335.95</v>
      </c>
      <c r="BB7" s="39">
        <v>346.59</v>
      </c>
      <c r="BC7" s="39">
        <v>357.82</v>
      </c>
      <c r="BD7" s="39">
        <v>262.87</v>
      </c>
      <c r="BE7" s="39">
        <v>569.45000000000005</v>
      </c>
      <c r="BF7" s="39">
        <v>561.78</v>
      </c>
      <c r="BG7" s="39">
        <v>552.67999999999995</v>
      </c>
      <c r="BH7" s="39">
        <v>499.99</v>
      </c>
      <c r="BI7" s="39">
        <v>499.26</v>
      </c>
      <c r="BJ7" s="39">
        <v>330.99</v>
      </c>
      <c r="BK7" s="39">
        <v>324.08999999999997</v>
      </c>
      <c r="BL7" s="39">
        <v>319.82</v>
      </c>
      <c r="BM7" s="39">
        <v>312.02999999999997</v>
      </c>
      <c r="BN7" s="39">
        <v>307.45999999999998</v>
      </c>
      <c r="BO7" s="39">
        <v>270.87</v>
      </c>
      <c r="BP7" s="39">
        <v>95.04</v>
      </c>
      <c r="BQ7" s="39">
        <v>94.06</v>
      </c>
      <c r="BR7" s="39">
        <v>88.91</v>
      </c>
      <c r="BS7" s="39">
        <v>95.72</v>
      </c>
      <c r="BT7" s="39">
        <v>88.16</v>
      </c>
      <c r="BU7" s="39">
        <v>100.27</v>
      </c>
      <c r="BV7" s="39">
        <v>99.46</v>
      </c>
      <c r="BW7" s="39">
        <v>105.21</v>
      </c>
      <c r="BX7" s="39">
        <v>105.71</v>
      </c>
      <c r="BY7" s="39">
        <v>106.01</v>
      </c>
      <c r="BZ7" s="39">
        <v>105.59</v>
      </c>
      <c r="CA7" s="39">
        <v>248.85</v>
      </c>
      <c r="CB7" s="39">
        <v>251.35</v>
      </c>
      <c r="CC7" s="39">
        <v>266.18</v>
      </c>
      <c r="CD7" s="39">
        <v>247.77</v>
      </c>
      <c r="CE7" s="39">
        <v>269.33999999999997</v>
      </c>
      <c r="CF7" s="39">
        <v>169.62</v>
      </c>
      <c r="CG7" s="39">
        <v>171.78</v>
      </c>
      <c r="CH7" s="39">
        <v>162.59</v>
      </c>
      <c r="CI7" s="39">
        <v>162.15</v>
      </c>
      <c r="CJ7" s="39">
        <v>162.24</v>
      </c>
      <c r="CK7" s="39">
        <v>163.27000000000001</v>
      </c>
      <c r="CL7" s="39">
        <v>64.510000000000005</v>
      </c>
      <c r="CM7" s="39">
        <v>64.680000000000007</v>
      </c>
      <c r="CN7" s="39">
        <v>64.209999999999994</v>
      </c>
      <c r="CO7" s="39">
        <v>63.76</v>
      </c>
      <c r="CP7" s="39">
        <v>62.05</v>
      </c>
      <c r="CQ7" s="39">
        <v>59.88</v>
      </c>
      <c r="CR7" s="39">
        <v>59.68</v>
      </c>
      <c r="CS7" s="39">
        <v>59.17</v>
      </c>
      <c r="CT7" s="39">
        <v>59.34</v>
      </c>
      <c r="CU7" s="39">
        <v>59.11</v>
      </c>
      <c r="CV7" s="39">
        <v>59.94</v>
      </c>
      <c r="CW7" s="39">
        <v>82.87</v>
      </c>
      <c r="CX7" s="39">
        <v>82.28</v>
      </c>
      <c r="CY7" s="39">
        <v>81.28</v>
      </c>
      <c r="CZ7" s="39">
        <v>82.28</v>
      </c>
      <c r="DA7" s="39">
        <v>84.07</v>
      </c>
      <c r="DB7" s="39">
        <v>87.65</v>
      </c>
      <c r="DC7" s="39">
        <v>87.63</v>
      </c>
      <c r="DD7" s="39">
        <v>87.6</v>
      </c>
      <c r="DE7" s="39">
        <v>87.74</v>
      </c>
      <c r="DF7" s="39">
        <v>87.91</v>
      </c>
      <c r="DG7" s="39">
        <v>90.22</v>
      </c>
      <c r="DH7" s="39">
        <v>48.15</v>
      </c>
      <c r="DI7" s="39">
        <v>47.77</v>
      </c>
      <c r="DJ7" s="39">
        <v>51.71</v>
      </c>
      <c r="DK7" s="39">
        <v>52.99</v>
      </c>
      <c r="DL7" s="39">
        <v>53.2</v>
      </c>
      <c r="DM7" s="39">
        <v>38.69</v>
      </c>
      <c r="DN7" s="39">
        <v>39.65</v>
      </c>
      <c r="DO7" s="39">
        <v>45.25</v>
      </c>
      <c r="DP7" s="39">
        <v>46.27</v>
      </c>
      <c r="DQ7" s="39">
        <v>46.88</v>
      </c>
      <c r="DR7" s="39">
        <v>47.91</v>
      </c>
      <c r="DS7" s="39">
        <v>19.37</v>
      </c>
      <c r="DT7" s="39">
        <v>20.98</v>
      </c>
      <c r="DU7" s="39">
        <v>21.73</v>
      </c>
      <c r="DV7" s="39">
        <v>25.57</v>
      </c>
      <c r="DW7" s="39">
        <v>21.47</v>
      </c>
      <c r="DX7" s="39">
        <v>8.4</v>
      </c>
      <c r="DY7" s="39">
        <v>9.7100000000000009</v>
      </c>
      <c r="DZ7" s="39">
        <v>10.71</v>
      </c>
      <c r="EA7" s="39">
        <v>10.93</v>
      </c>
      <c r="EB7" s="39">
        <v>13.39</v>
      </c>
      <c r="EC7" s="39">
        <v>15</v>
      </c>
      <c r="ED7" s="39">
        <v>0.75</v>
      </c>
      <c r="EE7" s="39">
        <v>1.87</v>
      </c>
      <c r="EF7" s="39">
        <v>0.99</v>
      </c>
      <c r="EG7" s="39">
        <v>0.9</v>
      </c>
      <c r="EH7" s="39">
        <v>0.42</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2018-02-05T09:10:16Z</cp:lastPrinted>
  <dcterms:created xsi:type="dcterms:W3CDTF">2017-12-25T01:25:55Z</dcterms:created>
  <dcterms:modified xsi:type="dcterms:W3CDTF">2018-02-20T07:41:07Z</dcterms:modified>
  <cp:category/>
</cp:coreProperties>
</file>