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3040" windowHeight="909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<sst xmlns="http://schemas.openxmlformats.org/spreadsheetml/2006/main" count="240" uniqueCount="125">
  <si>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</si>
  <si>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</si>
  <si>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</si>
  <si>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</si>
  <si>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</si>
  <si>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</si>
  <si>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</si>
  <si>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</si>
  <si>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</si>
  <si>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</si>
  <si>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</si>
  <si>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</si>
  <si>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</si>
  <si>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</si>
  <si>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</si>
  <si>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</si>
  <si>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</si>
  <si>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</si>
  <si>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</si>
  <si>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</si>
  <si>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</si>
  <si>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</si>
  <si>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</si>
  <si>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</si>
  <si>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</si>
  <si>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</si>
  <si>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</si>
  <si>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</si>
  <si>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</si>
  <si>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</si>
  <si>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</si>
  <si>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</si>
  <si>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</si>
  <si>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</si>
  <si>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</si>
  <si>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</si>
  <si>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</si>
  <si>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</si>
  <si>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</si>
  <si>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</si>
  <si>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</si>
  <si>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</si>
  <si>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</si>
  <si>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</si>
  <si>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</si>
  <si>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</si>
  <si>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</si>
  <si>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</si>
  <si>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</si>
  <si>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</si>
  <si>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</si>
  <si>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</si>
  <si>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</si>
  <si>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</si>
  <si>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</si>
  <si>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</si>
  <si>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</si>
  <si>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</si>
  <si>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</si>
  <si>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</si>
  <si>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</si>
  <si>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</si>
  <si>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</si>
  <si>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</si>
  <si>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</si>
  <si>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</si>
  <si>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</si>
  <si>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</si>
  <si>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</si>
  <si>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</si>
  <si>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</si>
  <si>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</si>
  <si>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</si>
  <si>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</si>
  <si>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</si>
  <si>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</si>
  <si>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</si>
  <si>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</si>
  <si>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</si>
  <si>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</si>
  <si>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</si>
  <si>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</si>
  <si>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</si>
  <si>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</si>
  <si>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</si>
  <si>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</si>
  <si>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</si>
  <si>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</si>
  <si>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</si>
  <si>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</si>
  <si>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</si>
  <si>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</si>
  <si>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</si>
  <si>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</si>
  <si>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</si>
  <si>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</si>
  <si>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</si>
  <si>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</si>
  <si>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</si>
  <si>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</si>
  <si>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</si>
  <si>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</si>
  <si>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</si>
  <si>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</si>
  <si>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</si>
  <si>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</si>
  <si>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</si>
  <si>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</si>
  <si>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</si>
  <si>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香取市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</si>
  <si>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</si>
  <si>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</si>
  <si>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</si>
  <si>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</si>
  <si>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</si>
  <si>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</si>
  <si>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</si>
  <si>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</si>
  <si>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</si>
  <si>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</si>
  <si>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</si>
  <si>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行政人口の減少に伴い処理区域内人口は減少傾向にあり、大幅な料金収入の増加は見込めない状況にあるので、水洗化率の低い地区に対して普及率の向上を図り、料金収入の増加に努める必要がある。
　汚水処理原価については、施設の老朽化に伴い維持補償費が必要となっているので、計画的な改修が必要となっている。また、事業の性質上、市街地の人口密集地ではなく農村部での事業実施となるため、公共下水道に比較して事業費が高コストとなる。そのため、公共下水道との接続を長期的には検討する必要がある。</t>
    <rPh sb="120" eb="122">
      <t>ヒツヨウ</t>
    </rPh>
    <phoneticPr fontId="4"/>
  </si>
  <si>
    <t>　施設の老朽化に伴い、計画的な改修が必要となっているので、Ｈ28年度に実施した機能診断を踏まえて、H29年度に最適整備構想の策定を予定している。</t>
    <rPh sb="32" eb="34">
      <t>ネンド</t>
    </rPh>
    <rPh sb="35" eb="37">
      <t>ジッシ</t>
    </rPh>
    <rPh sb="39" eb="41">
      <t>キノウ</t>
    </rPh>
    <rPh sb="41" eb="43">
      <t>シンダン</t>
    </rPh>
    <rPh sb="44" eb="45">
      <t>フ</t>
    </rPh>
    <rPh sb="52" eb="54">
      <t>ネンド</t>
    </rPh>
    <rPh sb="55" eb="57">
      <t>サイテキ</t>
    </rPh>
    <rPh sb="57" eb="59">
      <t>セイビ</t>
    </rPh>
    <rPh sb="59" eb="61">
      <t>コウソウ</t>
    </rPh>
    <rPh sb="62" eb="64">
      <t>サクテイ</t>
    </rPh>
    <rPh sb="65" eb="67">
      <t>ヨテイ</t>
    </rPh>
    <phoneticPr fontId="4"/>
  </si>
  <si>
    <t>非設置</t>
    <rPh sb="0" eb="1">
      <t>ヒ</t>
    </rPh>
    <rPh sb="1" eb="3">
      <t>セッチ</t>
    </rPh>
    <phoneticPr fontId="4"/>
  </si>
  <si>
    <t>　企業債残高対事業規模比率は平均値より低く、減少傾向であるため、収益的収支比率は増加傾向にあるが100を下回っている状況である。汚水処理原価は、７処理区処理施設の老朽化に伴い施設補修費が必要となっており、類似団体平均値を上回っているが、企業債償還額の減少に伴い減少傾向にある。現在、７地区で農業集落排水事業を実施しているが、地区により水洗化率の差が生じているため、結果として、水洗化率が類似団体平均値を下回ることとなった。経費回収率・汚水処理原価は、Ｈ27年度以降改善傾向にあるが、普及率の伸び悩み及び行政人口の減少に伴う水洗化人口の減少により分子となる料金収入が減少しているため、大幅な改善は見込めず、類似団体平均値を下回っている状況である。</t>
    <rPh sb="14" eb="17">
      <t>ヘイキンチ</t>
    </rPh>
    <rPh sb="19" eb="20">
      <t>ヒク</t>
    </rPh>
    <rPh sb="22" eb="24">
      <t>ゲンショウ</t>
    </rPh>
    <rPh sb="24" eb="26">
      <t>ケイコウ</t>
    </rPh>
    <rPh sb="73" eb="75">
      <t>ショリ</t>
    </rPh>
    <rPh sb="75" eb="76">
      <t>ク</t>
    </rPh>
    <rPh sb="76" eb="78">
      <t>ショリ</t>
    </rPh>
    <rPh sb="78" eb="80">
      <t>シセツ</t>
    </rPh>
    <rPh sb="93" eb="95">
      <t>ヒツヨウ</t>
    </rPh>
    <rPh sb="110" eb="112">
      <t>ウワマワ</t>
    </rPh>
    <rPh sb="118" eb="120">
      <t>キギョウ</t>
    </rPh>
    <rPh sb="120" eb="121">
      <t>サイ</t>
    </rPh>
    <rPh sb="121" eb="123">
      <t>ショウカン</t>
    </rPh>
    <rPh sb="123" eb="124">
      <t>ガク</t>
    </rPh>
    <rPh sb="125" eb="127">
      <t>ゲンショウ</t>
    </rPh>
    <rPh sb="128" eb="129">
      <t>トモナ</t>
    </rPh>
    <rPh sb="130" eb="132">
      <t>ゲンショウ</t>
    </rPh>
    <rPh sb="132" eb="134">
      <t>ケイコウ</t>
    </rPh>
    <rPh sb="174" eb="175">
      <t>ショウ</t>
    </rPh>
    <rPh sb="217" eb="219">
      <t>オスイ</t>
    </rPh>
    <rPh sb="219" eb="221">
      <t>ショリ</t>
    </rPh>
    <rPh sb="221" eb="223">
      <t>ゲンカ</t>
    </rPh>
    <rPh sb="228" eb="230">
      <t>ネンド</t>
    </rPh>
    <rPh sb="230" eb="232">
      <t>イコウ</t>
    </rPh>
    <rPh sb="232" eb="234">
      <t>カイゼン</t>
    </rPh>
    <rPh sb="234" eb="236">
      <t>ケイコウ</t>
    </rPh>
    <rPh sb="291" eb="293">
      <t>オオハバ</t>
    </rPh>
    <rPh sb="294" eb="296">
      <t>カイゼン</t>
    </rPh>
    <rPh sb="297" eb="299">
      <t>ミコ</t>
    </rPh>
    <rPh sb="302" eb="304">
      <t>ルイジ</t>
    </rPh>
    <rPh sb="304" eb="306">
      <t>ダンタイ</t>
    </rPh>
    <rPh sb="306" eb="309">
      <t>ヘイキンチ</t>
    </rPh>
    <rPh sb="310" eb="312">
      <t>シタマワ</t>
    </rPh>
    <rPh sb="316" eb="31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</si>
</sst>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84-4009-B351-EF9DAB255582}"/>
            </c:ext>
          </c:extLst>
        </c:ser>
        <c:dLbls>
          <c:showLegendKey val="0"/>
          <c:showVal val="0"/>
          <c:showCatName val="0"/>
          <c:showSerName val="0"/>
          <c:showPercent val="0"/>
          <c:showBubbleSize val="0"/>
        </c:dLbls>
        <c:gapWidth val="150"/>
        <c:axId val="100239616"/>
        <c:axId val="1183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extLst>
            <c:ext xmlns:c16="http://schemas.microsoft.com/office/drawing/2014/chart" uri="{C3380CC4-5D6E-409C-BE32-E72D297353CC}">
              <c16:uniqueId val="{00000001-9284-4009-B351-EF9DAB255582}"/>
            </c:ext>
          </c:extLst>
        </c:ser>
        <c:dLbls>
          <c:showLegendKey val="0"/>
          <c:showVal val="0"/>
          <c:showCatName val="0"/>
          <c:showSerName val="0"/>
          <c:showPercent val="0"/>
          <c:showBubbleSize val="0"/>
        </c:dLbls>
        <c:marker val="1"/>
        <c:smooth val="0"/>
        <c:axId val="100239616"/>
        <c:axId val="118350208"/>
      </c:lineChart>
      <c:dateAx>
        <c:axId val="100239616"/>
        <c:scaling>
          <c:orientation val="minMax"/>
        </c:scaling>
        <c:delete val="1"/>
        <c:axPos val="b"/>
        <c:numFmt formatCode="ge" sourceLinked="1"/>
        <c:majorTickMark val="none"/>
        <c:minorTickMark val="none"/>
        <c:tickLblPos val="none"/>
        <c:crossAx val="118350208"/>
        <c:crosses val="autoZero"/>
        <c:auto val="1"/>
        <c:lblOffset val="100"/>
        <c:baseTimeUnit val="years"/>
      </c:dateAx>
      <c:valAx>
        <c:axId val="1183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63.16</c:v>
                </c:pt>
                <c:pt idx="1">
                  <c:v>58.33</c:v>
                </c:pt>
                <c:pt idx="2">
                  <c:v>59.58</c:v>
                </c:pt>
                <c:pt idx="3">
                  <c:v>56.29</c:v>
                </c:pt>
                <c:pt idx="4">
                  <c:v>59.72</c:v>
                </c:pt>
              </c:numCache>
            </c:numRef>
          </c:val>
          <c:extLst>
            <c:ext xmlns:c16="http://schemas.microsoft.com/office/drawing/2014/chart" uri="{C3380CC4-5D6E-409C-BE32-E72D297353CC}">
              <c16:uniqueId val="{00000000-F2C5-4DBF-A3AB-9C8EB23847E9}"/>
            </c:ext>
          </c:extLst>
        </c:ser>
        <c:dLbls>
          <c:showLegendKey val="0"/>
          <c:showVal val="0"/>
          <c:showCatName val="0"/>
          <c:showSerName val="0"/>
          <c:showPercent val="0"/>
          <c:showBubbleSize val="0"/>
        </c:dLbls>
        <c:gapWidth val="150"/>
        <c:axId val="119160192"/>
        <c:axId val="1191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extLst>
            <c:ext xmlns:c16="http://schemas.microsoft.com/office/drawing/2014/chart" uri="{C3380CC4-5D6E-409C-BE32-E72D297353CC}">
              <c16:uniqueId val="{00000001-F2C5-4DBF-A3AB-9C8EB23847E9}"/>
            </c:ext>
          </c:extLst>
        </c:ser>
        <c:dLbls>
          <c:showLegendKey val="0"/>
          <c:showVal val="0"/>
          <c:showCatName val="0"/>
          <c:showSerName val="0"/>
          <c:showPercent val="0"/>
          <c:showBubbleSize val="0"/>
        </c:dLbls>
        <c:marker val="1"/>
        <c:smooth val="0"/>
        <c:axId val="119160192"/>
        <c:axId val="119162368"/>
      </c:lineChart>
      <c:dateAx>
        <c:axId val="119160192"/>
        <c:scaling>
          <c:orientation val="minMax"/>
        </c:scaling>
        <c:delete val="1"/>
        <c:axPos val="b"/>
        <c:numFmt formatCode="ge" sourceLinked="1"/>
        <c:majorTickMark val="none"/>
        <c:minorTickMark val="none"/>
        <c:tickLblPos val="none"/>
        <c:crossAx val="119162368"/>
        <c:crosses val="autoZero"/>
        <c:auto val="1"/>
        <c:lblOffset val="100"/>
        <c:baseTimeUnit val="years"/>
      </c:dateAx>
      <c:valAx>
        <c:axId val="1191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6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80.87</c:v>
                </c:pt>
                <c:pt idx="1">
                  <c:v>80.69</c:v>
                </c:pt>
                <c:pt idx="2">
                  <c:v>81.99</c:v>
                </c:pt>
                <c:pt idx="3">
                  <c:v>82.96</c:v>
                </c:pt>
                <c:pt idx="4">
                  <c:v>84.68</c:v>
                </c:pt>
              </c:numCache>
            </c:numRef>
          </c:val>
          <c:extLst>
            <c:ext xmlns:c16="http://schemas.microsoft.com/office/drawing/2014/chart" uri="{C3380CC4-5D6E-409C-BE32-E72D297353CC}">
              <c16:uniqueId val="{00000000-B35C-4374-8D3D-BA2C316B742E}"/>
            </c:ext>
          </c:extLst>
        </c:ser>
        <c:dLbls>
          <c:showLegendKey val="0"/>
          <c:showVal val="0"/>
          <c:showCatName val="0"/>
          <c:showSerName val="0"/>
          <c:showPercent val="0"/>
          <c:showBubbleSize val="0"/>
        </c:dLbls>
        <c:gapWidth val="150"/>
        <c:axId val="119192576"/>
        <c:axId val="1191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extLst>
            <c:ext xmlns:c16="http://schemas.microsoft.com/office/drawing/2014/chart" uri="{C3380CC4-5D6E-409C-BE32-E72D297353CC}">
              <c16:uniqueId val="{00000001-B35C-4374-8D3D-BA2C316B742E}"/>
            </c:ext>
          </c:extLst>
        </c:ser>
        <c:dLbls>
          <c:showLegendKey val="0"/>
          <c:showVal val="0"/>
          <c:showCatName val="0"/>
          <c:showSerName val="0"/>
          <c:showPercent val="0"/>
          <c:showBubbleSize val="0"/>
        </c:dLbls>
        <c:marker val="1"/>
        <c:smooth val="0"/>
        <c:axId val="119192576"/>
        <c:axId val="119194752"/>
      </c:lineChart>
      <c:dateAx>
        <c:axId val="119192576"/>
        <c:scaling>
          <c:orientation val="minMax"/>
        </c:scaling>
        <c:delete val="1"/>
        <c:axPos val="b"/>
        <c:numFmt formatCode="ge" sourceLinked="1"/>
        <c:majorTickMark val="none"/>
        <c:minorTickMark val="none"/>
        <c:tickLblPos val="none"/>
        <c:crossAx val="119194752"/>
        <c:crosses val="autoZero"/>
        <c:auto val="1"/>
        <c:lblOffset val="100"/>
        <c:baseTimeUnit val="years"/>
      </c:dateAx>
      <c:valAx>
        <c:axId val="1191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84.45</c:v>
                </c:pt>
                <c:pt idx="1">
                  <c:v>59.94</c:v>
                </c:pt>
                <c:pt idx="2">
                  <c:v>84.92</c:v>
                </c:pt>
                <c:pt idx="3">
                  <c:v>83.95</c:v>
                </c:pt>
                <c:pt idx="4">
                  <c:v>97.26</c:v>
                </c:pt>
              </c:numCache>
            </c:numRef>
          </c:val>
          <c:extLst>
            <c:ext xmlns:c16="http://schemas.microsoft.com/office/drawing/2014/chart" uri="{C3380CC4-5D6E-409C-BE32-E72D297353CC}">
              <c16:uniqueId val="{00000000-2BC9-4ABC-941A-3AF713BD3557}"/>
            </c:ext>
          </c:extLst>
        </c:ser>
        <c:dLbls>
          <c:showLegendKey val="0"/>
          <c:showVal val="0"/>
          <c:showCatName val="0"/>
          <c:showSerName val="0"/>
          <c:showPercent val="0"/>
          <c:showBubbleSize val="0"/>
        </c:dLbls>
        <c:gapWidth val="150"/>
        <c:axId val="100247424"/>
        <c:axId val="1002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C9-4ABC-941A-3AF713BD3557}"/>
            </c:ext>
          </c:extLst>
        </c:ser>
        <c:dLbls>
          <c:showLegendKey val="0"/>
          <c:showVal val="0"/>
          <c:showCatName val="0"/>
          <c:showSerName val="0"/>
          <c:showPercent val="0"/>
          <c:showBubbleSize val="0"/>
        </c:dLbls>
        <c:marker val="1"/>
        <c:smooth val="0"/>
        <c:axId val="100247424"/>
        <c:axId val="100278272"/>
      </c:lineChart>
      <c:dateAx>
        <c:axId val="100247424"/>
        <c:scaling>
          <c:orientation val="minMax"/>
        </c:scaling>
        <c:delete val="1"/>
        <c:axPos val="b"/>
        <c:numFmt formatCode="ge" sourceLinked="1"/>
        <c:majorTickMark val="none"/>
        <c:minorTickMark val="none"/>
        <c:tickLblPos val="none"/>
        <c:crossAx val="100278272"/>
        <c:crosses val="autoZero"/>
        <c:auto val="1"/>
        <c:lblOffset val="100"/>
        <c:baseTimeUnit val="years"/>
      </c:dateAx>
      <c:valAx>
        <c:axId val="100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0A-4E17-9CC7-3875FFD35FDA}"/>
            </c:ext>
          </c:extLst>
        </c:ser>
        <c:dLbls>
          <c:showLegendKey val="0"/>
          <c:showVal val="0"/>
          <c:showCatName val="0"/>
          <c:showSerName val="0"/>
          <c:showPercent val="0"/>
          <c:showBubbleSize val="0"/>
        </c:dLbls>
        <c:gapWidth val="150"/>
        <c:axId val="118318592"/>
        <c:axId val="1183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0A-4E17-9CC7-3875FFD35FDA}"/>
            </c:ext>
          </c:extLst>
        </c:ser>
        <c:dLbls>
          <c:showLegendKey val="0"/>
          <c:showVal val="0"/>
          <c:showCatName val="0"/>
          <c:showSerName val="0"/>
          <c:showPercent val="0"/>
          <c:showBubbleSize val="0"/>
        </c:dLbls>
        <c:marker val="1"/>
        <c:smooth val="0"/>
        <c:axId val="118318592"/>
        <c:axId val="118320512"/>
      </c:lineChart>
      <c:dateAx>
        <c:axId val="118318592"/>
        <c:scaling>
          <c:orientation val="minMax"/>
        </c:scaling>
        <c:delete val="1"/>
        <c:axPos val="b"/>
        <c:numFmt formatCode="ge" sourceLinked="1"/>
        <c:majorTickMark val="none"/>
        <c:minorTickMark val="none"/>
        <c:tickLblPos val="none"/>
        <c:crossAx val="118320512"/>
        <c:crosses val="autoZero"/>
        <c:auto val="1"/>
        <c:lblOffset val="100"/>
        <c:baseTimeUnit val="years"/>
      </c:dateAx>
      <c:valAx>
        <c:axId val="1183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D0-45DE-B6C1-4721274C8625}"/>
            </c:ext>
          </c:extLst>
        </c:ser>
        <c:dLbls>
          <c:showLegendKey val="0"/>
          <c:showVal val="0"/>
          <c:showCatName val="0"/>
          <c:showSerName val="0"/>
          <c:showPercent val="0"/>
          <c:showBubbleSize val="0"/>
        </c:dLbls>
        <c:gapWidth val="150"/>
        <c:axId val="118834304"/>
        <c:axId val="1188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D0-45DE-B6C1-4721274C8625}"/>
            </c:ext>
          </c:extLst>
        </c:ser>
        <c:dLbls>
          <c:showLegendKey val="0"/>
          <c:showVal val="0"/>
          <c:showCatName val="0"/>
          <c:showSerName val="0"/>
          <c:showPercent val="0"/>
          <c:showBubbleSize val="0"/>
        </c:dLbls>
        <c:marker val="1"/>
        <c:smooth val="0"/>
        <c:axId val="118834304"/>
        <c:axId val="118836224"/>
      </c:lineChart>
      <c:dateAx>
        <c:axId val="118834304"/>
        <c:scaling>
          <c:orientation val="minMax"/>
        </c:scaling>
        <c:delete val="1"/>
        <c:axPos val="b"/>
        <c:numFmt formatCode="ge" sourceLinked="1"/>
        <c:majorTickMark val="none"/>
        <c:minorTickMark val="none"/>
        <c:tickLblPos val="none"/>
        <c:crossAx val="118836224"/>
        <c:crosses val="autoZero"/>
        <c:auto val="1"/>
        <c:lblOffset val="100"/>
        <c:baseTimeUnit val="years"/>
      </c:dateAx>
      <c:valAx>
        <c:axId val="11883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91-4A08-B437-DC96F131B5D6}"/>
            </c:ext>
          </c:extLst>
        </c:ser>
        <c:dLbls>
          <c:showLegendKey val="0"/>
          <c:showVal val="0"/>
          <c:showCatName val="0"/>
          <c:showSerName val="0"/>
          <c:showPercent val="0"/>
          <c:showBubbleSize val="0"/>
        </c:dLbls>
        <c:gapWidth val="150"/>
        <c:axId val="118850688"/>
        <c:axId val="1188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91-4A08-B437-DC96F131B5D6}"/>
            </c:ext>
          </c:extLst>
        </c:ser>
        <c:dLbls>
          <c:showLegendKey val="0"/>
          <c:showVal val="0"/>
          <c:showCatName val="0"/>
          <c:showSerName val="0"/>
          <c:showPercent val="0"/>
          <c:showBubbleSize val="0"/>
        </c:dLbls>
        <c:marker val="1"/>
        <c:smooth val="0"/>
        <c:axId val="118850688"/>
        <c:axId val="118852608"/>
      </c:lineChart>
      <c:dateAx>
        <c:axId val="118850688"/>
        <c:scaling>
          <c:orientation val="minMax"/>
        </c:scaling>
        <c:delete val="1"/>
        <c:axPos val="b"/>
        <c:numFmt formatCode="ge" sourceLinked="1"/>
        <c:majorTickMark val="none"/>
        <c:minorTickMark val="none"/>
        <c:tickLblPos val="none"/>
        <c:crossAx val="118852608"/>
        <c:crosses val="autoZero"/>
        <c:auto val="1"/>
        <c:lblOffset val="100"/>
        <c:baseTimeUnit val="years"/>
      </c:dateAx>
      <c:valAx>
        <c:axId val="1188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C8-4A02-8818-F58D43F7E407}"/>
            </c:ext>
          </c:extLst>
        </c:ser>
        <c:dLbls>
          <c:showLegendKey val="0"/>
          <c:showVal val="0"/>
          <c:showCatName val="0"/>
          <c:showSerName val="0"/>
          <c:showPercent val="0"/>
          <c:showBubbleSize val="0"/>
        </c:dLbls>
        <c:gapWidth val="150"/>
        <c:axId val="118891264"/>
        <c:axId val="11889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C8-4A02-8818-F58D43F7E407}"/>
            </c:ext>
          </c:extLst>
        </c:ser>
        <c:dLbls>
          <c:showLegendKey val="0"/>
          <c:showVal val="0"/>
          <c:showCatName val="0"/>
          <c:showSerName val="0"/>
          <c:showPercent val="0"/>
          <c:showBubbleSize val="0"/>
        </c:dLbls>
        <c:marker val="1"/>
        <c:smooth val="0"/>
        <c:axId val="118891264"/>
        <c:axId val="118893184"/>
      </c:lineChart>
      <c:dateAx>
        <c:axId val="118891264"/>
        <c:scaling>
          <c:orientation val="minMax"/>
        </c:scaling>
        <c:delete val="1"/>
        <c:axPos val="b"/>
        <c:numFmt formatCode="ge" sourceLinked="1"/>
        <c:majorTickMark val="none"/>
        <c:minorTickMark val="none"/>
        <c:tickLblPos val="none"/>
        <c:crossAx val="118893184"/>
        <c:crosses val="autoZero"/>
        <c:auto val="1"/>
        <c:lblOffset val="100"/>
        <c:baseTimeUnit val="years"/>
      </c:dateAx>
      <c:valAx>
        <c:axId val="1188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842.43</c:v>
                </c:pt>
                <c:pt idx="1">
                  <c:v>797.01</c:v>
                </c:pt>
                <c:pt idx="2">
                  <c:v>730.3</c:v>
                </c:pt>
                <c:pt idx="3">
                  <c:v>669.95</c:v>
                </c:pt>
                <c:pt idx="4">
                  <c:v>452.28</c:v>
                </c:pt>
              </c:numCache>
            </c:numRef>
          </c:val>
          <c:extLst>
            <c:ext xmlns:c16="http://schemas.microsoft.com/office/drawing/2014/chart" uri="{C3380CC4-5D6E-409C-BE32-E72D297353CC}">
              <c16:uniqueId val="{00000000-9906-4BE8-9550-D98221412F72}"/>
            </c:ext>
          </c:extLst>
        </c:ser>
        <c:dLbls>
          <c:showLegendKey val="0"/>
          <c:showVal val="0"/>
          <c:showCatName val="0"/>
          <c:showSerName val="0"/>
          <c:showPercent val="0"/>
          <c:showBubbleSize val="0"/>
        </c:dLbls>
        <c:gapWidth val="150"/>
        <c:axId val="118931840"/>
        <c:axId val="1189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extLst>
            <c:ext xmlns:c16="http://schemas.microsoft.com/office/drawing/2014/chart" uri="{C3380CC4-5D6E-409C-BE32-E72D297353CC}">
              <c16:uniqueId val="{00000001-9906-4BE8-9550-D98221412F72}"/>
            </c:ext>
          </c:extLst>
        </c:ser>
        <c:dLbls>
          <c:showLegendKey val="0"/>
          <c:showVal val="0"/>
          <c:showCatName val="0"/>
          <c:showSerName val="0"/>
          <c:showPercent val="0"/>
          <c:showBubbleSize val="0"/>
        </c:dLbls>
        <c:marker val="1"/>
        <c:smooth val="0"/>
        <c:axId val="118931840"/>
        <c:axId val="118933760"/>
      </c:lineChart>
      <c:dateAx>
        <c:axId val="118931840"/>
        <c:scaling>
          <c:orientation val="minMax"/>
        </c:scaling>
        <c:delete val="1"/>
        <c:axPos val="b"/>
        <c:numFmt formatCode="ge" sourceLinked="1"/>
        <c:majorTickMark val="none"/>
        <c:minorTickMark val="none"/>
        <c:tickLblPos val="none"/>
        <c:crossAx val="118933760"/>
        <c:crosses val="autoZero"/>
        <c:auto val="1"/>
        <c:lblOffset val="100"/>
        <c:baseTimeUnit val="years"/>
      </c:dateAx>
      <c:valAx>
        <c:axId val="1189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42.56</c:v>
                </c:pt>
                <c:pt idx="1">
                  <c:v>36.78</c:v>
                </c:pt>
                <c:pt idx="2">
                  <c:v>34.17</c:v>
                </c:pt>
                <c:pt idx="3">
                  <c:v>37.299999999999997</c:v>
                </c:pt>
                <c:pt idx="4">
                  <c:v>53.17</c:v>
                </c:pt>
              </c:numCache>
            </c:numRef>
          </c:val>
          <c:extLst>
            <c:ext xmlns:c16="http://schemas.microsoft.com/office/drawing/2014/chart" uri="{C3380CC4-5D6E-409C-BE32-E72D297353CC}">
              <c16:uniqueId val="{00000000-5E06-4FE9-A1E0-EFAAB1AC4848}"/>
            </c:ext>
          </c:extLst>
        </c:ser>
        <c:dLbls>
          <c:showLegendKey val="0"/>
          <c:showVal val="0"/>
          <c:showCatName val="0"/>
          <c:showSerName val="0"/>
          <c:showPercent val="0"/>
          <c:showBubbleSize val="0"/>
        </c:dLbls>
        <c:gapWidth val="150"/>
        <c:axId val="119107584"/>
        <c:axId val="1191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extLst>
            <c:ext xmlns:c16="http://schemas.microsoft.com/office/drawing/2014/chart" uri="{C3380CC4-5D6E-409C-BE32-E72D297353CC}">
              <c16:uniqueId val="{00000001-5E06-4FE9-A1E0-EFAAB1AC4848}"/>
            </c:ext>
          </c:extLst>
        </c:ser>
        <c:dLbls>
          <c:showLegendKey val="0"/>
          <c:showVal val="0"/>
          <c:showCatName val="0"/>
          <c:showSerName val="0"/>
          <c:showPercent val="0"/>
          <c:showBubbleSize val="0"/>
        </c:dLbls>
        <c:marker val="1"/>
        <c:smooth val="0"/>
        <c:axId val="119107584"/>
        <c:axId val="119109504"/>
      </c:lineChart>
      <c:dateAx>
        <c:axId val="119107584"/>
        <c:scaling>
          <c:orientation val="minMax"/>
        </c:scaling>
        <c:delete val="1"/>
        <c:axPos val="b"/>
        <c:numFmt formatCode="ge" sourceLinked="1"/>
        <c:majorTickMark val="none"/>
        <c:minorTickMark val="none"/>
        <c:tickLblPos val="none"/>
        <c:crossAx val="119109504"/>
        <c:crosses val="autoZero"/>
        <c:auto val="1"/>
        <c:lblOffset val="100"/>
        <c:baseTimeUnit val="years"/>
      </c:dateAx>
      <c:valAx>
        <c:axId val="1191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284.81</c:v>
                </c:pt>
                <c:pt idx="1">
                  <c:v>358.48</c:v>
                </c:pt>
                <c:pt idx="2">
                  <c:v>384.81</c:v>
                </c:pt>
                <c:pt idx="3">
                  <c:v>372.36</c:v>
                </c:pt>
                <c:pt idx="4">
                  <c:v>268.08</c:v>
                </c:pt>
              </c:numCache>
            </c:numRef>
          </c:val>
          <c:extLst>
            <c:ext xmlns:c16="http://schemas.microsoft.com/office/drawing/2014/chart" uri="{C3380CC4-5D6E-409C-BE32-E72D297353CC}">
              <c16:uniqueId val="{00000000-71D4-439C-B051-BB96EF372C20}"/>
            </c:ext>
          </c:extLst>
        </c:ser>
        <c:dLbls>
          <c:showLegendKey val="0"/>
          <c:showVal val="0"/>
          <c:showCatName val="0"/>
          <c:showSerName val="0"/>
          <c:showPercent val="0"/>
          <c:showBubbleSize val="0"/>
        </c:dLbls>
        <c:gapWidth val="150"/>
        <c:axId val="119123968"/>
        <c:axId val="1191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extLst>
            <c:ext xmlns:c16="http://schemas.microsoft.com/office/drawing/2014/chart" uri="{C3380CC4-5D6E-409C-BE32-E72D297353CC}">
              <c16:uniqueId val="{00000001-71D4-439C-B051-BB96EF372C20}"/>
            </c:ext>
          </c:extLst>
        </c:ser>
        <c:dLbls>
          <c:showLegendKey val="0"/>
          <c:showVal val="0"/>
          <c:showCatName val="0"/>
          <c:showSerName val="0"/>
          <c:showPercent val="0"/>
          <c:showBubbleSize val="0"/>
        </c:dLbls>
        <c:marker val="1"/>
        <c:smooth val="0"/>
        <c:axId val="119123968"/>
        <c:axId val="119125888"/>
      </c:lineChart>
      <c:dateAx>
        <c:axId val="119123968"/>
        <c:scaling>
          <c:orientation val="minMax"/>
        </c:scaling>
        <c:delete val="1"/>
        <c:axPos val="b"/>
        <c:numFmt formatCode="ge" sourceLinked="1"/>
        <c:majorTickMark val="none"/>
        <c:minorTickMark val="none"/>
        <c:tickLblPos val="none"/>
        <c:crossAx val="119125888"/>
        <c:crosses val="autoZero"/>
        <c:auto val="1"/>
        <c:lblOffset val="100"/>
        <c:baseTimeUnit val="years"/>
      </c:dateAx>
      <c:valAx>
        <c:axId val="1191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1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香取市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123</v>
      </c>
      <c r="AE8" s="73"/>
      <c r="AF8" s="73"/>
      <c r="AG8" s="73"/>
      <c r="AH8" s="73"/>
      <c r="AI8" s="73"/>
      <c r="AJ8" s="73"/>
      <c r="AK8" s="4"/>
      <c r="AL8" s="67">
        <f>データ!S6</f>
        <v>78982</v>
      </c>
      <c r="AM8" s="67"/>
      <c r="AN8" s="67"/>
      <c r="AO8" s="67"/>
      <c r="AP8" s="67"/>
      <c r="AQ8" s="67"/>
      <c r="AR8" s="67"/>
      <c r="AS8" s="67"/>
      <c r="AT8" s="66">
        <f>データ!T6</f>
        <v>262.35000000000002</v>
      </c>
      <c r="AU8" s="66"/>
      <c r="AV8" s="66"/>
      <c r="AW8" s="66"/>
      <c r="AX8" s="66"/>
      <c r="AY8" s="66"/>
      <c r="AZ8" s="66"/>
      <c r="BA8" s="66"/>
      <c r="BB8" s="66">
        <f>データ!U6</f>
        <v>301.06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3.99</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3179</v>
      </c>
      <c r="AM10" s="67"/>
      <c r="AN10" s="67"/>
      <c r="AO10" s="67"/>
      <c r="AP10" s="67"/>
      <c r="AQ10" s="67"/>
      <c r="AR10" s="67"/>
      <c r="AS10" s="67"/>
      <c r="AT10" s="66">
        <f>データ!W6</f>
        <v>2.58</v>
      </c>
      <c r="AU10" s="66"/>
      <c r="AV10" s="66"/>
      <c r="AW10" s="66"/>
      <c r="AX10" s="66"/>
      <c r="AY10" s="66"/>
      <c r="AZ10" s="66"/>
      <c r="BA10" s="66"/>
      <c r="BB10" s="66">
        <f>データ!X6</f>
        <v>1232.17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122360</v>
      </c>
      <c r="D6" s="33">
        <f t="shared" si="3"/>
        <v>47</v>
      </c>
      <c r="E6" s="33">
        <f t="shared" si="3"/>
        <v>17</v>
      </c>
      <c r="F6" s="33">
        <f t="shared" si="3"/>
        <v>5</v>
      </c>
      <c r="G6" s="33">
        <f t="shared" si="3"/>
        <v>0</v>
      </c>
      <c r="H6" s="33" t="str">
        <f t="shared" si="3"/>
        <v>千葉県　香取市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3.99</v>
      </c>
      <c r="Q6" s="34">
        <f t="shared" si="3"/>
        <v>100</v>
      </c>
      <c r="R6" s="34">
        <f t="shared" si="3"/>
        <v>3780</v>
      </c>
      <c r="S6" s="34">
        <f t="shared" si="3"/>
        <v>78982</v>
      </c>
      <c r="T6" s="34">
        <f t="shared" si="3"/>
        <v>262.35000000000002</v>
      </c>
      <c r="U6" s="34">
        <f t="shared" si="3"/>
        <v>301.06</v>
      </c>
      <c r="V6" s="34">
        <f t="shared" si="3"/>
        <v>3179</v>
      </c>
      <c r="W6" s="34">
        <f t="shared" si="3"/>
        <v>2.58</v>
      </c>
      <c r="X6" s="34">
        <f t="shared" si="3"/>
        <v>1232.17</v>
      </c>
      <c r="Y6" s="35">
        <f>IF(Y7="",NA(),Y7)</f>
        <v>84.45</v>
      </c>
      <c r="Z6" s="35">
        <f t="shared" ref="Z6:AH6" si="4">IF(Z7="",NA(),Z7)</f>
        <v>59.94</v>
      </c>
      <c r="AA6" s="35">
        <f t="shared" si="4"/>
        <v>84.92</v>
      </c>
      <c r="AB6" s="35">
        <f t="shared" si="4"/>
        <v>83.95</v>
      </c>
      <c r="AC6" s="35">
        <f t="shared" si="4"/>
        <v>97.26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842.43</v>
      </c>
      <c r="BG6" s="35">
        <f t="shared" ref="BG6:BO6" si="7">IF(BG7="",NA(),BG7)</f>
        <v>797.01</v>
      </c>
      <c r="BH6" s="35">
        <f t="shared" si="7"/>
        <v>730.3</v>
      </c>
      <c r="BI6" s="35">
        <f t="shared" si="7"/>
        <v>669.95</v>
      </c>
      <c r="BJ6" s="35">
        <f t="shared" si="7"/>
        <v>452.28</v>
      </c>
      <c r="BK6" s="35">
        <f t="shared" si="7"/>
        <v>1197.82</v>
      </c>
      <c r="BL6" s="35">
        <f t="shared" si="7"/>
        <v>1126.77</v>
      </c>
      <c r="BM6" s="35">
        <f t="shared" si="7"/>
        <v>1044.8</v>
      </c>
      <c r="BN6" s="35">
        <f t="shared" si="7"/>
        <v>721.43</v>
      </c>
      <c r="BO6" s="35">
        <f t="shared" si="7"/>
        <v>685.34</v>
      </c>
      <c r="BP6" s="34" t="str">
        <f>IF(BP7="","",IF(BP7="-","【-】","【"&amp;SUBSTITUTE(TEXT(BP7,"#,##0.00"),"-","△")&amp;"】"))</f>
        <v>【914.53】</v>
      </c>
      <c r="BQ6" s="35">
        <f>IF(BQ7="",NA(),BQ7)</f>
        <v>42.56</v>
      </c>
      <c r="BR6" s="35">
        <f t="shared" ref="BR6:BZ6" si="8">IF(BR7="",NA(),BR7)</f>
        <v>36.78</v>
      </c>
      <c r="BS6" s="35">
        <f t="shared" si="8"/>
        <v>34.17</v>
      </c>
      <c r="BT6" s="35">
        <f t="shared" si="8"/>
        <v>37.299999999999997</v>
      </c>
      <c r="BU6" s="35">
        <f t="shared" si="8"/>
        <v>53.17</v>
      </c>
      <c r="BV6" s="35">
        <f t="shared" si="8"/>
        <v>51.03</v>
      </c>
      <c r="BW6" s="35">
        <f t="shared" si="8"/>
        <v>50.9</v>
      </c>
      <c r="BX6" s="35">
        <f t="shared" si="8"/>
        <v>50.82</v>
      </c>
      <c r="BY6" s="35">
        <f t="shared" si="8"/>
        <v>59.3</v>
      </c>
      <c r="BZ6" s="35">
        <f t="shared" si="8"/>
        <v>59.83</v>
      </c>
      <c r="CA6" s="34" t="str">
        <f>IF(CA7="","",IF(CA7="-","【-】","【"&amp;SUBSTITUTE(TEXT(CA7,"#,##0.00"),"-","△")&amp;"】"))</f>
        <v>【55.73】</v>
      </c>
      <c r="CB6" s="35">
        <f>IF(CB7="",NA(),CB7)</f>
        <v>284.81</v>
      </c>
      <c r="CC6" s="35">
        <f t="shared" ref="CC6:CK6" si="9">IF(CC7="",NA(),CC7)</f>
        <v>358.48</v>
      </c>
      <c r="CD6" s="35">
        <f t="shared" si="9"/>
        <v>384.81</v>
      </c>
      <c r="CE6" s="35">
        <f t="shared" si="9"/>
        <v>372.36</v>
      </c>
      <c r="CF6" s="35">
        <f t="shared" si="9"/>
        <v>268.08</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63.16</v>
      </c>
      <c r="CN6" s="35">
        <f t="shared" ref="CN6:CV6" si="10">IF(CN7="",NA(),CN7)</f>
        <v>58.33</v>
      </c>
      <c r="CO6" s="35">
        <f t="shared" si="10"/>
        <v>59.58</v>
      </c>
      <c r="CP6" s="35">
        <f t="shared" si="10"/>
        <v>56.29</v>
      </c>
      <c r="CQ6" s="35">
        <f t="shared" si="10"/>
        <v>59.72</v>
      </c>
      <c r="CR6" s="35">
        <f t="shared" si="10"/>
        <v>54.74</v>
      </c>
      <c r="CS6" s="35">
        <f t="shared" si="10"/>
        <v>53.78</v>
      </c>
      <c r="CT6" s="35">
        <f t="shared" si="10"/>
        <v>53.24</v>
      </c>
      <c r="CU6" s="35">
        <f t="shared" si="10"/>
        <v>57.3</v>
      </c>
      <c r="CV6" s="35">
        <f t="shared" si="10"/>
        <v>56</v>
      </c>
      <c r="CW6" s="34" t="str">
        <f>IF(CW7="","",IF(CW7="-","【-】","【"&amp;SUBSTITUTE(TEXT(CW7,"#,##0.00"),"-","△")&amp;"】"))</f>
        <v>【59.15】</v>
      </c>
      <c r="CX6" s="35">
        <f>IF(CX7="",NA(),CX7)</f>
        <v>80.87</v>
      </c>
      <c r="CY6" s="35">
        <f t="shared" ref="CY6:DG6" si="11">IF(CY7="",NA(),CY7)</f>
        <v>80.69</v>
      </c>
      <c r="CZ6" s="35">
        <f t="shared" si="11"/>
        <v>81.99</v>
      </c>
      <c r="DA6" s="35">
        <f t="shared" si="11"/>
        <v>82.96</v>
      </c>
      <c r="DB6" s="35">
        <f t="shared" si="11"/>
        <v>84.68</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x14ac:dyDescent="0.15">
      <c r="A7" s="28"/>
      <c r="B7" s="37">
        <v>2016</v>
      </c>
      <c r="C7" s="37">
        <v>122360</v>
      </c>
      <c r="D7" s="37">
        <v>47</v>
      </c>
      <c r="E7" s="37">
        <v>17</v>
      </c>
      <c r="F7" s="37">
        <v>5</v>
      </c>
      <c r="G7" s="37">
        <v>0</v>
      </c>
      <c r="H7" s="37" t="s">
        <v>109</v>
      </c>
      <c r="I7" s="37" t="s">
        <v>110</v>
      </c>
      <c r="J7" s="37" t="s">
        <v>111</v>
      </c>
      <c r="K7" s="37" t="s">
        <v>112</v>
      </c>
      <c r="L7" s="37" t="s">
        <v>113</v>
      </c>
      <c r="M7" s="37"/>
      <c r="N7" s="38" t="s">
        <v>114</v>
      </c>
      <c r="O7" s="38" t="s">
        <v>115</v>
      </c>
      <c r="P7" s="38">
        <v>3.99</v>
      </c>
      <c r="Q7" s="38">
        <v>100</v>
      </c>
      <c r="R7" s="38">
        <v>3780</v>
      </c>
      <c r="S7" s="38">
        <v>78982</v>
      </c>
      <c r="T7" s="38">
        <v>262.35000000000002</v>
      </c>
      <c r="U7" s="38">
        <v>301.06</v>
      </c>
      <c r="V7" s="38">
        <v>3179</v>
      </c>
      <c r="W7" s="38">
        <v>2.58</v>
      </c>
      <c r="X7" s="38">
        <v>1232.17</v>
      </c>
      <c r="Y7" s="38">
        <v>84.45</v>
      </c>
      <c r="Z7" s="38">
        <v>59.94</v>
      </c>
      <c r="AA7" s="38">
        <v>84.92</v>
      </c>
      <c r="AB7" s="38">
        <v>83.95</v>
      </c>
      <c r="AC7" s="38">
        <v>97.26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842.43</v>
      </c>
      <c r="BG7" s="38">
        <v>797.01</v>
      </c>
      <c r="BH7" s="38">
        <v>730.3</v>
      </c>
      <c r="BI7" s="38">
        <v>669.95</v>
      </c>
      <c r="BJ7" s="38">
        <v>452.28</v>
      </c>
      <c r="BK7" s="38">
        <v>1197.82</v>
      </c>
      <c r="BL7" s="38">
        <v>1126.77</v>
      </c>
      <c r="BM7" s="38">
        <v>1044.8</v>
      </c>
      <c r="BN7" s="38">
        <v>721.43</v>
      </c>
      <c r="BO7" s="38">
        <v>685.34</v>
      </c>
      <c r="BP7" s="38">
        <v>914.53</v>
      </c>
      <c r="BQ7" s="38">
        <v>42.56</v>
      </c>
      <c r="BR7" s="38">
        <v>36.78</v>
      </c>
      <c r="BS7" s="38">
        <v>34.17</v>
      </c>
      <c r="BT7" s="38">
        <v>37.299999999999997</v>
      </c>
      <c r="BU7" s="38">
        <v>53.17</v>
      </c>
      <c r="BV7" s="38">
        <v>51.03</v>
      </c>
      <c r="BW7" s="38">
        <v>50.9</v>
      </c>
      <c r="BX7" s="38">
        <v>50.82</v>
      </c>
      <c r="BY7" s="38">
        <v>59.3</v>
      </c>
      <c r="BZ7" s="38">
        <v>59.83</v>
      </c>
      <c r="CA7" s="38">
        <v>55.73</v>
      </c>
      <c r="CB7" s="38">
        <v>284.81</v>
      </c>
      <c r="CC7" s="38">
        <v>358.48</v>
      </c>
      <c r="CD7" s="38">
        <v>384.81</v>
      </c>
      <c r="CE7" s="38">
        <v>372.36</v>
      </c>
      <c r="CF7" s="38">
        <v>268.08</v>
      </c>
      <c r="CG7" s="38">
        <v>289.60000000000002</v>
      </c>
      <c r="CH7" s="38">
        <v>293.27</v>
      </c>
      <c r="CI7" s="38">
        <v>300.52</v>
      </c>
      <c r="CJ7" s="38">
        <v>248.14</v>
      </c>
      <c r="CK7" s="38">
        <v>246.66</v>
      </c>
      <c r="CL7" s="38">
        <v>276.77999999999997</v>
      </c>
      <c r="CM7" s="38">
        <v>63.16</v>
      </c>
      <c r="CN7" s="38">
        <v>58.33</v>
      </c>
      <c r="CO7" s="38">
        <v>59.58</v>
      </c>
      <c r="CP7" s="38">
        <v>56.29</v>
      </c>
      <c r="CQ7" s="38">
        <v>59.72</v>
      </c>
      <c r="CR7" s="38">
        <v>54.74</v>
      </c>
      <c r="CS7" s="38">
        <v>53.78</v>
      </c>
      <c r="CT7" s="38">
        <v>53.24</v>
      </c>
      <c r="CU7" s="38">
        <v>57.3</v>
      </c>
      <c r="CV7" s="38">
        <v>56</v>
      </c>
      <c r="CW7" s="38">
        <v>59.15</v>
      </c>
      <c r="CX7" s="38">
        <v>80.87</v>
      </c>
      <c r="CY7" s="38">
        <v>80.69</v>
      </c>
      <c r="CZ7" s="38">
        <v>81.99</v>
      </c>
      <c r="DA7" s="38">
        <v>82.96</v>
      </c>
      <c r="DB7" s="38">
        <v>84.68</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0.11</v>
      </c>
      <c r="EN7" s="38">
        <v>0.05</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2018-02-02T06:42:21Z</cp:lastPrinted>
  <dcterms:created xsi:type="dcterms:W3CDTF">2017-12-25T02:27:39Z</dcterms:created>
  <dcterms:modified xsi:type="dcterms:W3CDTF">2018-02-20T07:48:27Z</dcterms:modified>
  <cp:category/>
</cp:coreProperties>
</file>