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E86" i="4"/>
  <c r="AT10" i="4"/>
  <c r="P10" i="4"/>
  <c r="I10" i="4"/>
  <c r="AL8" i="4"/>
  <c r="P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<sst xmlns="http://schemas.openxmlformats.org/spreadsheetml/2006/main" count="240" uniqueCount="126">
  <si>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</si>
  <si>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</si>
  <si>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</si>
  <si>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</si>
  <si>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</si>
  <si>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</si>
  <si>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</si>
  <si>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</si>
  <si>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</si>
  <si>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</si>
  <si>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</si>
  <si>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</si>
  <si>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</si>
  <si>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</si>
  <si>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</si>
  <si>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</si>
  <si>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</si>
  <si>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</si>
  <si>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</si>
  <si>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</si>
  <si>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</si>
  <si>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</si>
  <si>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</si>
  <si>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</si>
  <si>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</si>
  <si>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</si>
  <si>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</si>
  <si>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</si>
  <si>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</si>
  <si>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</si>
  <si>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</si>
  <si>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</si>
  <si>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</si>
  <si>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</si>
  <si>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</si>
  <si>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</si>
  <si>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</si>
  <si>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</si>
  <si>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</si>
  <si>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</si>
  <si>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</si>
  <si>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</si>
  <si>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</si>
  <si>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</si>
  <si>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</si>
  <si>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</si>
  <si>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</si>
  <si>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</si>
  <si>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</si>
  <si>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</si>
  <si>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</si>
  <si>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</si>
  <si>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</si>
  <si>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</si>
  <si>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</si>
  <si>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</si>
  <si>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</si>
  <si>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</si>
  <si>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</si>
  <si>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</si>
  <si>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</si>
  <si>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</si>
  <si>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</si>
  <si>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</si>
  <si>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</si>
  <si>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</si>
  <si>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</si>
  <si>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</si>
  <si>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</si>
  <si>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</si>
  <si>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</si>
  <si>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</si>
  <si>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</si>
  <si>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</si>
  <si>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</si>
  <si>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</si>
  <si>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</si>
  <si>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</si>
  <si>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</si>
  <si>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</si>
  <si>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</si>
  <si>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</si>
  <si>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</si>
  <si>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</si>
  <si>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</si>
  <si>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</si>
  <si>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</si>
  <si>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</si>
  <si>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</si>
  <si>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</si>
  <si>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</si>
  <si>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</si>
  <si>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</si>
  <si>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</si>
  <si>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</si>
  <si>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</si>
  <si>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</si>
  <si>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</si>
  <si>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</si>
  <si>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</si>
  <si>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</si>
  <si>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</si>
  <si>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</si>
  <si>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</si>
  <si>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</si>
  <si>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</si>
  <si>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</si>
  <si>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</si>
  <si>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</si>
  <si>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</si>
  <si>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山武市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</si>
  <si>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</si>
  <si>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</si>
  <si>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</si>
  <si>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</si>
  <si>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</si>
  <si>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</si>
  <si>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</si>
  <si>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</si>
  <si>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</si>
  <si>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</si>
  <si>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</si>
  <si>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</si>
  <si>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経営の健全性・効率性の確保のためには、接続率向上のために臨戸や広報紙・ホームページへの掲載等の加入促進の啓発活動が必要である。</t>
    <phoneticPr fontId="7"/>
  </si>
  <si>
    <t xml:space="preserve">　前年度まで資本的収支の基準外繰入金として整理していた元金償還金に対しての繰入を、平成28年度から分流式下水道等に要する経費として整理したた収益的収支比率が上昇している。地方債の償還額は27年度から35年度がピークなので今後は同水準での推移が見込まれる。
　左記④の表のH27は誤りであり、企業債の償還を全額一般会計で負担しているため、正しい企業債残高対事業規模比率は前年度同様０である。
　使用料収入の確保については、接続率の低い地区があるので接続率の向上を図ることで経費回収率の改善が見込める。
</t>
    <rPh sb="1" eb="4">
      <t>ゼンネンド</t>
    </rPh>
    <rPh sb="6" eb="9">
      <t>シホンテキ</t>
    </rPh>
    <rPh sb="9" eb="11">
      <t>シュウシ</t>
    </rPh>
    <rPh sb="12" eb="14">
      <t>キジュン</t>
    </rPh>
    <rPh sb="14" eb="15">
      <t>ガイ</t>
    </rPh>
    <rPh sb="15" eb="17">
      <t>クリイレ</t>
    </rPh>
    <rPh sb="17" eb="18">
      <t>キン</t>
    </rPh>
    <rPh sb="21" eb="23">
      <t>セイリ</t>
    </rPh>
    <rPh sb="41" eb="43">
      <t>ヘイセイ</t>
    </rPh>
    <rPh sb="45" eb="47">
      <t>ネンド</t>
    </rPh>
    <rPh sb="49" eb="51">
      <t>ブンリュウ</t>
    </rPh>
    <rPh sb="51" eb="52">
      <t>シキ</t>
    </rPh>
    <rPh sb="52" eb="55">
      <t>ゲスイドウ</t>
    </rPh>
    <rPh sb="55" eb="56">
      <t>トウ</t>
    </rPh>
    <rPh sb="57" eb="58">
      <t>ヨウ</t>
    </rPh>
    <rPh sb="60" eb="62">
      <t>ケイヒ</t>
    </rPh>
    <rPh sb="65" eb="67">
      <t>セイリ</t>
    </rPh>
    <rPh sb="70" eb="73">
      <t>シュウエキテキ</t>
    </rPh>
    <rPh sb="73" eb="75">
      <t>シュウシ</t>
    </rPh>
    <rPh sb="75" eb="77">
      <t>ヒリツ</t>
    </rPh>
    <rPh sb="78" eb="80">
      <t>ジョウショウ</t>
    </rPh>
    <rPh sb="110" eb="112">
      <t>コンゴ</t>
    </rPh>
    <rPh sb="113" eb="116">
      <t>ドウスイジュン</t>
    </rPh>
    <rPh sb="118" eb="120">
      <t>スイイ</t>
    </rPh>
    <rPh sb="129" eb="131">
      <t>サキ</t>
    </rPh>
    <rPh sb="133" eb="134">
      <t>ヒョウ</t>
    </rPh>
    <rPh sb="139" eb="140">
      <t>アヤマ</t>
    </rPh>
    <rPh sb="145" eb="147">
      <t>キギョウ</t>
    </rPh>
    <rPh sb="147" eb="148">
      <t>サイ</t>
    </rPh>
    <rPh sb="149" eb="151">
      <t>ショウカン</t>
    </rPh>
    <rPh sb="152" eb="154">
      <t>ゼンガク</t>
    </rPh>
    <rPh sb="154" eb="156">
      <t>イッパン</t>
    </rPh>
    <rPh sb="156" eb="158">
      <t>カイケイ</t>
    </rPh>
    <rPh sb="159" eb="161">
      <t>フタン</t>
    </rPh>
    <rPh sb="168" eb="169">
      <t>タダ</t>
    </rPh>
    <rPh sb="171" eb="173">
      <t>キギョウ</t>
    </rPh>
    <rPh sb="173" eb="174">
      <t>サイ</t>
    </rPh>
    <rPh sb="174" eb="176">
      <t>ザンダカ</t>
    </rPh>
    <rPh sb="176" eb="177">
      <t>タイ</t>
    </rPh>
    <rPh sb="177" eb="179">
      <t>ジギョウ</t>
    </rPh>
    <rPh sb="179" eb="181">
      <t>キボ</t>
    </rPh>
    <rPh sb="181" eb="183">
      <t>ヒリツ</t>
    </rPh>
    <rPh sb="184" eb="187">
      <t>ゼンネンド</t>
    </rPh>
    <rPh sb="187" eb="189">
      <t>ドウヨウ</t>
    </rPh>
    <phoneticPr fontId="7"/>
  </si>
  <si>
    <t>供用開始から１８年のため大規模修繕等予定なし。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</si>
</sst>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BC-4B00-84E8-4B7CAD8AA599}"/>
            </c:ext>
          </c:extLst>
        </c:ser>
        <c:dLbls>
          <c:showLegendKey val="0"/>
          <c:showVal val="0"/>
          <c:showCatName val="0"/>
          <c:showSerName val="0"/>
          <c:showPercent val="0"/>
          <c:showBubbleSize val="0"/>
        </c:dLbls>
        <c:gapWidth val="150"/>
        <c:axId val="97977856"/>
        <c:axId val="9797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extLst>
            <c:ext xmlns:c16="http://schemas.microsoft.com/office/drawing/2014/chart" uri="{C3380CC4-5D6E-409C-BE32-E72D297353CC}">
              <c16:uniqueId val="{00000001-94BC-4B00-84E8-4B7CAD8AA599}"/>
            </c:ext>
          </c:extLst>
        </c:ser>
        <c:dLbls>
          <c:showLegendKey val="0"/>
          <c:showVal val="0"/>
          <c:showCatName val="0"/>
          <c:showSerName val="0"/>
          <c:showPercent val="0"/>
          <c:showBubbleSize val="0"/>
        </c:dLbls>
        <c:marker val="1"/>
        <c:smooth val="0"/>
        <c:axId val="97977856"/>
        <c:axId val="97979776"/>
      </c:lineChart>
      <c:dateAx>
        <c:axId val="97977856"/>
        <c:scaling>
          <c:orientation val="minMax"/>
        </c:scaling>
        <c:delete val="1"/>
        <c:axPos val="b"/>
        <c:numFmt formatCode="ge" sourceLinked="1"/>
        <c:majorTickMark val="none"/>
        <c:minorTickMark val="none"/>
        <c:tickLblPos val="none"/>
        <c:crossAx val="97979776"/>
        <c:crosses val="autoZero"/>
        <c:auto val="1"/>
        <c:lblOffset val="100"/>
        <c:baseTimeUnit val="years"/>
      </c:dateAx>
      <c:valAx>
        <c:axId val="9797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7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41.83</c:v>
                </c:pt>
                <c:pt idx="1">
                  <c:v>41</c:v>
                </c:pt>
                <c:pt idx="2">
                  <c:v>41.97</c:v>
                </c:pt>
                <c:pt idx="3">
                  <c:v>42.46</c:v>
                </c:pt>
                <c:pt idx="4">
                  <c:v>41.78</c:v>
                </c:pt>
              </c:numCache>
            </c:numRef>
          </c:val>
          <c:extLst>
            <c:ext xmlns:c16="http://schemas.microsoft.com/office/drawing/2014/chart" uri="{C3380CC4-5D6E-409C-BE32-E72D297353CC}">
              <c16:uniqueId val="{00000000-A279-4406-9FA4-B173D3F001D6}"/>
            </c:ext>
          </c:extLst>
        </c:ser>
        <c:dLbls>
          <c:showLegendKey val="0"/>
          <c:showVal val="0"/>
          <c:showCatName val="0"/>
          <c:showSerName val="0"/>
          <c:showPercent val="0"/>
          <c:showBubbleSize val="0"/>
        </c:dLbls>
        <c:gapWidth val="150"/>
        <c:axId val="104146816"/>
        <c:axId val="10416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extLst>
            <c:ext xmlns:c16="http://schemas.microsoft.com/office/drawing/2014/chart" uri="{C3380CC4-5D6E-409C-BE32-E72D297353CC}">
              <c16:uniqueId val="{00000001-A279-4406-9FA4-B173D3F001D6}"/>
            </c:ext>
          </c:extLst>
        </c:ser>
        <c:dLbls>
          <c:showLegendKey val="0"/>
          <c:showVal val="0"/>
          <c:showCatName val="0"/>
          <c:showSerName val="0"/>
          <c:showPercent val="0"/>
          <c:showBubbleSize val="0"/>
        </c:dLbls>
        <c:marker val="1"/>
        <c:smooth val="0"/>
        <c:axId val="104146816"/>
        <c:axId val="104165376"/>
      </c:lineChart>
      <c:dateAx>
        <c:axId val="104146816"/>
        <c:scaling>
          <c:orientation val="minMax"/>
        </c:scaling>
        <c:delete val="1"/>
        <c:axPos val="b"/>
        <c:numFmt formatCode="ge" sourceLinked="1"/>
        <c:majorTickMark val="none"/>
        <c:minorTickMark val="none"/>
        <c:tickLblPos val="none"/>
        <c:crossAx val="104165376"/>
        <c:crosses val="autoZero"/>
        <c:auto val="1"/>
        <c:lblOffset val="100"/>
        <c:baseTimeUnit val="years"/>
      </c:dateAx>
      <c:valAx>
        <c:axId val="10416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59.2</c:v>
                </c:pt>
                <c:pt idx="1">
                  <c:v>53.66</c:v>
                </c:pt>
                <c:pt idx="2">
                  <c:v>54.43</c:v>
                </c:pt>
                <c:pt idx="3">
                  <c:v>55.4</c:v>
                </c:pt>
                <c:pt idx="4">
                  <c:v>55.67</c:v>
                </c:pt>
              </c:numCache>
            </c:numRef>
          </c:val>
          <c:extLst>
            <c:ext xmlns:c16="http://schemas.microsoft.com/office/drawing/2014/chart" uri="{C3380CC4-5D6E-409C-BE32-E72D297353CC}">
              <c16:uniqueId val="{00000000-E102-41A5-85C0-F47EA3AABABE}"/>
            </c:ext>
          </c:extLst>
        </c:ser>
        <c:dLbls>
          <c:showLegendKey val="0"/>
          <c:showVal val="0"/>
          <c:showCatName val="0"/>
          <c:showSerName val="0"/>
          <c:showPercent val="0"/>
          <c:showBubbleSize val="0"/>
        </c:dLbls>
        <c:gapWidth val="150"/>
        <c:axId val="104207872"/>
        <c:axId val="10420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extLst>
            <c:ext xmlns:c16="http://schemas.microsoft.com/office/drawing/2014/chart" uri="{C3380CC4-5D6E-409C-BE32-E72D297353CC}">
              <c16:uniqueId val="{00000001-E102-41A5-85C0-F47EA3AABABE}"/>
            </c:ext>
          </c:extLst>
        </c:ser>
        <c:dLbls>
          <c:showLegendKey val="0"/>
          <c:showVal val="0"/>
          <c:showCatName val="0"/>
          <c:showSerName val="0"/>
          <c:showPercent val="0"/>
          <c:showBubbleSize val="0"/>
        </c:dLbls>
        <c:marker val="1"/>
        <c:smooth val="0"/>
        <c:axId val="104207872"/>
        <c:axId val="104209792"/>
      </c:lineChart>
      <c:dateAx>
        <c:axId val="104207872"/>
        <c:scaling>
          <c:orientation val="minMax"/>
        </c:scaling>
        <c:delete val="1"/>
        <c:axPos val="b"/>
        <c:numFmt formatCode="ge" sourceLinked="1"/>
        <c:majorTickMark val="none"/>
        <c:minorTickMark val="none"/>
        <c:tickLblPos val="none"/>
        <c:crossAx val="104209792"/>
        <c:crosses val="autoZero"/>
        <c:auto val="1"/>
        <c:lblOffset val="100"/>
        <c:baseTimeUnit val="years"/>
      </c:dateAx>
      <c:valAx>
        <c:axId val="1042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0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57.28</c:v>
                </c:pt>
                <c:pt idx="1">
                  <c:v>53.79</c:v>
                </c:pt>
                <c:pt idx="2">
                  <c:v>52.37</c:v>
                </c:pt>
                <c:pt idx="3">
                  <c:v>53.26</c:v>
                </c:pt>
                <c:pt idx="4">
                  <c:v>99.15</c:v>
                </c:pt>
              </c:numCache>
            </c:numRef>
          </c:val>
          <c:extLst>
            <c:ext xmlns:c16="http://schemas.microsoft.com/office/drawing/2014/chart" uri="{C3380CC4-5D6E-409C-BE32-E72D297353CC}">
              <c16:uniqueId val="{00000000-78FA-4DAA-AC2E-E002157F4E27}"/>
            </c:ext>
          </c:extLst>
        </c:ser>
        <c:dLbls>
          <c:showLegendKey val="0"/>
          <c:showVal val="0"/>
          <c:showCatName val="0"/>
          <c:showSerName val="0"/>
          <c:showPercent val="0"/>
          <c:showBubbleSize val="0"/>
        </c:dLbls>
        <c:gapWidth val="150"/>
        <c:axId val="98018432"/>
        <c:axId val="9802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FA-4DAA-AC2E-E002157F4E27}"/>
            </c:ext>
          </c:extLst>
        </c:ser>
        <c:dLbls>
          <c:showLegendKey val="0"/>
          <c:showVal val="0"/>
          <c:showCatName val="0"/>
          <c:showSerName val="0"/>
          <c:showPercent val="0"/>
          <c:showBubbleSize val="0"/>
        </c:dLbls>
        <c:marker val="1"/>
        <c:smooth val="0"/>
        <c:axId val="98018432"/>
        <c:axId val="98020352"/>
      </c:lineChart>
      <c:dateAx>
        <c:axId val="98018432"/>
        <c:scaling>
          <c:orientation val="minMax"/>
        </c:scaling>
        <c:delete val="1"/>
        <c:axPos val="b"/>
        <c:numFmt formatCode="ge" sourceLinked="1"/>
        <c:majorTickMark val="none"/>
        <c:minorTickMark val="none"/>
        <c:tickLblPos val="none"/>
        <c:crossAx val="98020352"/>
        <c:crosses val="autoZero"/>
        <c:auto val="1"/>
        <c:lblOffset val="100"/>
        <c:baseTimeUnit val="years"/>
      </c:dateAx>
      <c:valAx>
        <c:axId val="9802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1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41-40B8-8527-8248776A6768}"/>
            </c:ext>
          </c:extLst>
        </c:ser>
        <c:dLbls>
          <c:showLegendKey val="0"/>
          <c:showVal val="0"/>
          <c:showCatName val="0"/>
          <c:showSerName val="0"/>
          <c:showPercent val="0"/>
          <c:showBubbleSize val="0"/>
        </c:dLbls>
        <c:gapWidth val="150"/>
        <c:axId val="103830272"/>
        <c:axId val="10383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41-40B8-8527-8248776A6768}"/>
            </c:ext>
          </c:extLst>
        </c:ser>
        <c:dLbls>
          <c:showLegendKey val="0"/>
          <c:showVal val="0"/>
          <c:showCatName val="0"/>
          <c:showSerName val="0"/>
          <c:showPercent val="0"/>
          <c:showBubbleSize val="0"/>
        </c:dLbls>
        <c:marker val="1"/>
        <c:smooth val="0"/>
        <c:axId val="103830272"/>
        <c:axId val="103832192"/>
      </c:lineChart>
      <c:dateAx>
        <c:axId val="103830272"/>
        <c:scaling>
          <c:orientation val="minMax"/>
        </c:scaling>
        <c:delete val="1"/>
        <c:axPos val="b"/>
        <c:numFmt formatCode="ge" sourceLinked="1"/>
        <c:majorTickMark val="none"/>
        <c:minorTickMark val="none"/>
        <c:tickLblPos val="none"/>
        <c:crossAx val="103832192"/>
        <c:crosses val="autoZero"/>
        <c:auto val="1"/>
        <c:lblOffset val="100"/>
        <c:baseTimeUnit val="years"/>
      </c:dateAx>
      <c:valAx>
        <c:axId val="1038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3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A8-457B-88F5-FAC64D18D553}"/>
            </c:ext>
          </c:extLst>
        </c:ser>
        <c:dLbls>
          <c:showLegendKey val="0"/>
          <c:showVal val="0"/>
          <c:showCatName val="0"/>
          <c:showSerName val="0"/>
          <c:showPercent val="0"/>
          <c:showBubbleSize val="0"/>
        </c:dLbls>
        <c:gapWidth val="150"/>
        <c:axId val="103870848"/>
        <c:axId val="1038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A8-457B-88F5-FAC64D18D553}"/>
            </c:ext>
          </c:extLst>
        </c:ser>
        <c:dLbls>
          <c:showLegendKey val="0"/>
          <c:showVal val="0"/>
          <c:showCatName val="0"/>
          <c:showSerName val="0"/>
          <c:showPercent val="0"/>
          <c:showBubbleSize val="0"/>
        </c:dLbls>
        <c:marker val="1"/>
        <c:smooth val="0"/>
        <c:axId val="103870848"/>
        <c:axId val="103872768"/>
      </c:lineChart>
      <c:dateAx>
        <c:axId val="103870848"/>
        <c:scaling>
          <c:orientation val="minMax"/>
        </c:scaling>
        <c:delete val="1"/>
        <c:axPos val="b"/>
        <c:numFmt formatCode="ge" sourceLinked="1"/>
        <c:majorTickMark val="none"/>
        <c:minorTickMark val="none"/>
        <c:tickLblPos val="none"/>
        <c:crossAx val="103872768"/>
        <c:crosses val="autoZero"/>
        <c:auto val="1"/>
        <c:lblOffset val="100"/>
        <c:baseTimeUnit val="years"/>
      </c:dateAx>
      <c:valAx>
        <c:axId val="1038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EB-421F-9A09-64BD904711D8}"/>
            </c:ext>
          </c:extLst>
        </c:ser>
        <c:dLbls>
          <c:showLegendKey val="0"/>
          <c:showVal val="0"/>
          <c:showCatName val="0"/>
          <c:showSerName val="0"/>
          <c:showPercent val="0"/>
          <c:showBubbleSize val="0"/>
        </c:dLbls>
        <c:gapWidth val="150"/>
        <c:axId val="103983360"/>
        <c:axId val="10398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EB-421F-9A09-64BD904711D8}"/>
            </c:ext>
          </c:extLst>
        </c:ser>
        <c:dLbls>
          <c:showLegendKey val="0"/>
          <c:showVal val="0"/>
          <c:showCatName val="0"/>
          <c:showSerName val="0"/>
          <c:showPercent val="0"/>
          <c:showBubbleSize val="0"/>
        </c:dLbls>
        <c:marker val="1"/>
        <c:smooth val="0"/>
        <c:axId val="103983360"/>
        <c:axId val="103989632"/>
      </c:lineChart>
      <c:dateAx>
        <c:axId val="103983360"/>
        <c:scaling>
          <c:orientation val="minMax"/>
        </c:scaling>
        <c:delete val="1"/>
        <c:axPos val="b"/>
        <c:numFmt formatCode="ge" sourceLinked="1"/>
        <c:majorTickMark val="none"/>
        <c:minorTickMark val="none"/>
        <c:tickLblPos val="none"/>
        <c:crossAx val="103989632"/>
        <c:crosses val="autoZero"/>
        <c:auto val="1"/>
        <c:lblOffset val="100"/>
        <c:baseTimeUnit val="years"/>
      </c:dateAx>
      <c:valAx>
        <c:axId val="10398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8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47-4244-B386-6238A6EAA850}"/>
            </c:ext>
          </c:extLst>
        </c:ser>
        <c:dLbls>
          <c:showLegendKey val="0"/>
          <c:showVal val="0"/>
          <c:showCatName val="0"/>
          <c:showSerName val="0"/>
          <c:showPercent val="0"/>
          <c:showBubbleSize val="0"/>
        </c:dLbls>
        <c:gapWidth val="150"/>
        <c:axId val="104015744"/>
        <c:axId val="1040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47-4244-B386-6238A6EAA850}"/>
            </c:ext>
          </c:extLst>
        </c:ser>
        <c:dLbls>
          <c:showLegendKey val="0"/>
          <c:showVal val="0"/>
          <c:showCatName val="0"/>
          <c:showSerName val="0"/>
          <c:showPercent val="0"/>
          <c:showBubbleSize val="0"/>
        </c:dLbls>
        <c:marker val="1"/>
        <c:smooth val="0"/>
        <c:axId val="104015744"/>
        <c:axId val="104030208"/>
      </c:lineChart>
      <c:dateAx>
        <c:axId val="104015744"/>
        <c:scaling>
          <c:orientation val="minMax"/>
        </c:scaling>
        <c:delete val="1"/>
        <c:axPos val="b"/>
        <c:numFmt formatCode="ge" sourceLinked="1"/>
        <c:majorTickMark val="none"/>
        <c:minorTickMark val="none"/>
        <c:tickLblPos val="none"/>
        <c:crossAx val="104030208"/>
        <c:crosses val="autoZero"/>
        <c:auto val="1"/>
        <c:lblOffset val="100"/>
        <c:baseTimeUnit val="years"/>
      </c:dateAx>
      <c:valAx>
        <c:axId val="1040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5557.06</c:v>
                </c:pt>
                <c:pt idx="4">
                  <c:v>0</c:v>
                </c:pt>
              </c:numCache>
            </c:numRef>
          </c:val>
          <c:extLst>
            <c:ext xmlns:c16="http://schemas.microsoft.com/office/drawing/2014/chart" uri="{C3380CC4-5D6E-409C-BE32-E72D297353CC}">
              <c16:uniqueId val="{00000000-D97A-4E04-BB8B-3183AC92D908}"/>
            </c:ext>
          </c:extLst>
        </c:ser>
        <c:dLbls>
          <c:showLegendKey val="0"/>
          <c:showVal val="0"/>
          <c:showCatName val="0"/>
          <c:showSerName val="0"/>
          <c:showPercent val="0"/>
          <c:showBubbleSize val="0"/>
        </c:dLbls>
        <c:gapWidth val="150"/>
        <c:axId val="104041856"/>
        <c:axId val="10406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extLst>
            <c:ext xmlns:c16="http://schemas.microsoft.com/office/drawing/2014/chart" uri="{C3380CC4-5D6E-409C-BE32-E72D297353CC}">
              <c16:uniqueId val="{00000001-D97A-4E04-BB8B-3183AC92D908}"/>
            </c:ext>
          </c:extLst>
        </c:ser>
        <c:dLbls>
          <c:showLegendKey val="0"/>
          <c:showVal val="0"/>
          <c:showCatName val="0"/>
          <c:showSerName val="0"/>
          <c:showPercent val="0"/>
          <c:showBubbleSize val="0"/>
        </c:dLbls>
        <c:marker val="1"/>
        <c:smooth val="0"/>
        <c:axId val="104041856"/>
        <c:axId val="104060416"/>
      </c:lineChart>
      <c:dateAx>
        <c:axId val="104041856"/>
        <c:scaling>
          <c:orientation val="minMax"/>
        </c:scaling>
        <c:delete val="1"/>
        <c:axPos val="b"/>
        <c:numFmt formatCode="ge" sourceLinked="1"/>
        <c:majorTickMark val="none"/>
        <c:minorTickMark val="none"/>
        <c:tickLblPos val="none"/>
        <c:crossAx val="104060416"/>
        <c:crosses val="autoZero"/>
        <c:auto val="1"/>
        <c:lblOffset val="100"/>
        <c:baseTimeUnit val="years"/>
      </c:dateAx>
      <c:valAx>
        <c:axId val="10406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4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68.3</c:v>
                </c:pt>
                <c:pt idx="1">
                  <c:v>59.19</c:v>
                </c:pt>
                <c:pt idx="2">
                  <c:v>54.91</c:v>
                </c:pt>
                <c:pt idx="3">
                  <c:v>50.8</c:v>
                </c:pt>
                <c:pt idx="4">
                  <c:v>58.87</c:v>
                </c:pt>
              </c:numCache>
            </c:numRef>
          </c:val>
          <c:extLst>
            <c:ext xmlns:c16="http://schemas.microsoft.com/office/drawing/2014/chart" uri="{C3380CC4-5D6E-409C-BE32-E72D297353CC}">
              <c16:uniqueId val="{00000000-FCB7-49A3-920D-AE164A33D95B}"/>
            </c:ext>
          </c:extLst>
        </c:ser>
        <c:dLbls>
          <c:showLegendKey val="0"/>
          <c:showVal val="0"/>
          <c:showCatName val="0"/>
          <c:showSerName val="0"/>
          <c:showPercent val="0"/>
          <c:showBubbleSize val="0"/>
        </c:dLbls>
        <c:gapWidth val="150"/>
        <c:axId val="104418304"/>
        <c:axId val="1044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extLst>
            <c:ext xmlns:c16="http://schemas.microsoft.com/office/drawing/2014/chart" uri="{C3380CC4-5D6E-409C-BE32-E72D297353CC}">
              <c16:uniqueId val="{00000001-FCB7-49A3-920D-AE164A33D95B}"/>
            </c:ext>
          </c:extLst>
        </c:ser>
        <c:dLbls>
          <c:showLegendKey val="0"/>
          <c:showVal val="0"/>
          <c:showCatName val="0"/>
          <c:showSerName val="0"/>
          <c:showPercent val="0"/>
          <c:showBubbleSize val="0"/>
        </c:dLbls>
        <c:marker val="1"/>
        <c:smooth val="0"/>
        <c:axId val="104418304"/>
        <c:axId val="104424576"/>
      </c:lineChart>
      <c:dateAx>
        <c:axId val="104418304"/>
        <c:scaling>
          <c:orientation val="minMax"/>
        </c:scaling>
        <c:delete val="1"/>
        <c:axPos val="b"/>
        <c:numFmt formatCode="ge" sourceLinked="1"/>
        <c:majorTickMark val="none"/>
        <c:minorTickMark val="none"/>
        <c:tickLblPos val="none"/>
        <c:crossAx val="104424576"/>
        <c:crosses val="autoZero"/>
        <c:auto val="1"/>
        <c:lblOffset val="100"/>
        <c:baseTimeUnit val="years"/>
      </c:dateAx>
      <c:valAx>
        <c:axId val="1044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1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203.51</c:v>
                </c:pt>
                <c:pt idx="1">
                  <c:v>239.81</c:v>
                </c:pt>
                <c:pt idx="2">
                  <c:v>262.38</c:v>
                </c:pt>
                <c:pt idx="3">
                  <c:v>286.47000000000003</c:v>
                </c:pt>
                <c:pt idx="4">
                  <c:v>251.98</c:v>
                </c:pt>
              </c:numCache>
            </c:numRef>
          </c:val>
          <c:extLst>
            <c:ext xmlns:c16="http://schemas.microsoft.com/office/drawing/2014/chart" uri="{C3380CC4-5D6E-409C-BE32-E72D297353CC}">
              <c16:uniqueId val="{00000000-C59C-468B-94F6-976AA6E2F7A8}"/>
            </c:ext>
          </c:extLst>
        </c:ser>
        <c:dLbls>
          <c:showLegendKey val="0"/>
          <c:showVal val="0"/>
          <c:showCatName val="0"/>
          <c:showSerName val="0"/>
          <c:showPercent val="0"/>
          <c:showBubbleSize val="0"/>
        </c:dLbls>
        <c:gapWidth val="150"/>
        <c:axId val="104450304"/>
        <c:axId val="1044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extLst>
            <c:ext xmlns:c16="http://schemas.microsoft.com/office/drawing/2014/chart" uri="{C3380CC4-5D6E-409C-BE32-E72D297353CC}">
              <c16:uniqueId val="{00000001-C59C-468B-94F6-976AA6E2F7A8}"/>
            </c:ext>
          </c:extLst>
        </c:ser>
        <c:dLbls>
          <c:showLegendKey val="0"/>
          <c:showVal val="0"/>
          <c:showCatName val="0"/>
          <c:showSerName val="0"/>
          <c:showPercent val="0"/>
          <c:showBubbleSize val="0"/>
        </c:dLbls>
        <c:marker val="1"/>
        <c:smooth val="0"/>
        <c:axId val="104450304"/>
        <c:axId val="104456576"/>
      </c:lineChart>
      <c:dateAx>
        <c:axId val="104450304"/>
        <c:scaling>
          <c:orientation val="minMax"/>
        </c:scaling>
        <c:delete val="1"/>
        <c:axPos val="b"/>
        <c:numFmt formatCode="ge" sourceLinked="1"/>
        <c:majorTickMark val="none"/>
        <c:minorTickMark val="none"/>
        <c:tickLblPos val="none"/>
        <c:crossAx val="104456576"/>
        <c:crosses val="autoZero"/>
        <c:auto val="1"/>
        <c:lblOffset val="100"/>
        <c:baseTimeUnit val="years"/>
      </c:dateAx>
      <c:valAx>
        <c:axId val="1044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山武市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53435</v>
      </c>
      <c r="AM8" s="50"/>
      <c r="AN8" s="50"/>
      <c r="AO8" s="50"/>
      <c r="AP8" s="50"/>
      <c r="AQ8" s="50"/>
      <c r="AR8" s="50"/>
      <c r="AS8" s="50"/>
      <c r="AT8" s="45">
        <f>データ!T6</f>
        <v>146.77000000000001</v>
      </c>
      <c r="AU8" s="45"/>
      <c r="AV8" s="45"/>
      <c r="AW8" s="45"/>
      <c r="AX8" s="45"/>
      <c r="AY8" s="45"/>
      <c r="AZ8" s="45"/>
      <c r="BA8" s="45"/>
      <c r="BB8" s="45">
        <f>データ!U6</f>
        <v>364.07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10.08</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5358</v>
      </c>
      <c r="AM10" s="50"/>
      <c r="AN10" s="50"/>
      <c r="AO10" s="50"/>
      <c r="AP10" s="50"/>
      <c r="AQ10" s="50"/>
      <c r="AR10" s="50"/>
      <c r="AS10" s="50"/>
      <c r="AT10" s="45">
        <f>データ!W6</f>
        <v>2.57</v>
      </c>
      <c r="AU10" s="45"/>
      <c r="AV10" s="45"/>
      <c r="AW10" s="45"/>
      <c r="AX10" s="45"/>
      <c r="AY10" s="45"/>
      <c r="AZ10" s="45"/>
      <c r="BA10" s="45"/>
      <c r="BB10" s="45">
        <f>データ!X6</f>
        <v>2084.8200000000002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125</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122378</v>
      </c>
      <c r="D6" s="33">
        <f t="shared" si="3"/>
        <v>47</v>
      </c>
      <c r="E6" s="33">
        <f t="shared" si="3"/>
        <v>17</v>
      </c>
      <c r="F6" s="33">
        <f t="shared" si="3"/>
        <v>5</v>
      </c>
      <c r="G6" s="33">
        <f t="shared" si="3"/>
        <v>0</v>
      </c>
      <c r="H6" s="33" t="str">
        <f t="shared" si="3"/>
        <v>千葉県　山武市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10.08</v>
      </c>
      <c r="Q6" s="34">
        <f t="shared" si="3"/>
        <v>100</v>
      </c>
      <c r="R6" s="34">
        <f t="shared" si="3"/>
        <v>3780</v>
      </c>
      <c r="S6" s="34">
        <f t="shared" si="3"/>
        <v>53435</v>
      </c>
      <c r="T6" s="34">
        <f t="shared" si="3"/>
        <v>146.77000000000001</v>
      </c>
      <c r="U6" s="34">
        <f t="shared" si="3"/>
        <v>364.07</v>
      </c>
      <c r="V6" s="34">
        <f t="shared" si="3"/>
        <v>5358</v>
      </c>
      <c r="W6" s="34">
        <f t="shared" si="3"/>
        <v>2.57</v>
      </c>
      <c r="X6" s="34">
        <f t="shared" si="3"/>
        <v>2084.8200000000002</v>
      </c>
      <c r="Y6" s="35">
        <f>IF(Y7="",NA(),Y7)</f>
        <v>57.28</v>
      </c>
      <c r="Z6" s="35">
        <f t="shared" ref="Z6:AH6" si="4">IF(Z7="",NA(),Z7)</f>
        <v>53.79</v>
      </c>
      <c r="AA6" s="35">
        <f t="shared" si="4"/>
        <v>52.37</v>
      </c>
      <c r="AB6" s="35">
        <f t="shared" si="4"/>
        <v>53.26</v>
      </c>
      <c r="AC6" s="35">
        <f t="shared" si="4"/>
        <v>99.15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5557.06</v>
      </c>
      <c r="BJ6" s="34">
        <f t="shared" si="7"/>
        <v>0</v>
      </c>
      <c r="BK6" s="35">
        <f t="shared" si="7"/>
        <v>1144.05</v>
      </c>
      <c r="BL6" s="35">
        <f t="shared" si="7"/>
        <v>1126.77</v>
      </c>
      <c r="BM6" s="35">
        <f t="shared" si="7"/>
        <v>1044.8</v>
      </c>
      <c r="BN6" s="35">
        <f t="shared" si="7"/>
        <v>1081.8</v>
      </c>
      <c r="BO6" s="35">
        <f t="shared" si="7"/>
        <v>974.93</v>
      </c>
      <c r="BP6" s="34" t="str">
        <f>IF(BP7="","",IF(BP7="-","【-】","【"&amp;SUBSTITUTE(TEXT(BP7,"#,##0.00"),"-","△")&amp;"】"))</f>
        <v>【914.53】</v>
      </c>
      <c r="BQ6" s="35">
        <f>IF(BQ7="",NA(),BQ7)</f>
        <v>68.3</v>
      </c>
      <c r="BR6" s="35">
        <f t="shared" ref="BR6:BZ6" si="8">IF(BR7="",NA(),BR7)</f>
        <v>59.19</v>
      </c>
      <c r="BS6" s="35">
        <f t="shared" si="8"/>
        <v>54.91</v>
      </c>
      <c r="BT6" s="35">
        <f t="shared" si="8"/>
        <v>50.8</v>
      </c>
      <c r="BU6" s="35">
        <f t="shared" si="8"/>
        <v>58.87</v>
      </c>
      <c r="BV6" s="35">
        <f t="shared" si="8"/>
        <v>42.48</v>
      </c>
      <c r="BW6" s="35">
        <f t="shared" si="8"/>
        <v>50.9</v>
      </c>
      <c r="BX6" s="35">
        <f t="shared" si="8"/>
        <v>50.82</v>
      </c>
      <c r="BY6" s="35">
        <f t="shared" si="8"/>
        <v>52.19</v>
      </c>
      <c r="BZ6" s="35">
        <f t="shared" si="8"/>
        <v>55.32</v>
      </c>
      <c r="CA6" s="34" t="str">
        <f>IF(CA7="","",IF(CA7="-","【-】","【"&amp;SUBSTITUTE(TEXT(CA7,"#,##0.00"),"-","△")&amp;"】"))</f>
        <v>【55.73】</v>
      </c>
      <c r="CB6" s="35">
        <f>IF(CB7="",NA(),CB7)</f>
        <v>203.51</v>
      </c>
      <c r="CC6" s="35">
        <f t="shared" ref="CC6:CK6" si="9">IF(CC7="",NA(),CC7)</f>
        <v>239.81</v>
      </c>
      <c r="CD6" s="35">
        <f t="shared" si="9"/>
        <v>262.38</v>
      </c>
      <c r="CE6" s="35">
        <f t="shared" si="9"/>
        <v>286.47000000000003</v>
      </c>
      <c r="CF6" s="35">
        <f t="shared" si="9"/>
        <v>251.98</v>
      </c>
      <c r="CG6" s="35">
        <f t="shared" si="9"/>
        <v>343.8</v>
      </c>
      <c r="CH6" s="35">
        <f t="shared" si="9"/>
        <v>293.27</v>
      </c>
      <c r="CI6" s="35">
        <f t="shared" si="9"/>
        <v>300.52</v>
      </c>
      <c r="CJ6" s="35">
        <f t="shared" si="9"/>
        <v>296.14</v>
      </c>
      <c r="CK6" s="35">
        <f t="shared" si="9"/>
        <v>283.17</v>
      </c>
      <c r="CL6" s="34" t="str">
        <f>IF(CL7="","",IF(CL7="-","【-】","【"&amp;SUBSTITUTE(TEXT(CL7,"#,##0.00"),"-","△")&amp;"】"))</f>
        <v>【276.78】</v>
      </c>
      <c r="CM6" s="35">
        <f>IF(CM7="",NA(),CM7)</f>
        <v>41.83</v>
      </c>
      <c r="CN6" s="35">
        <f t="shared" ref="CN6:CV6" si="10">IF(CN7="",NA(),CN7)</f>
        <v>41</v>
      </c>
      <c r="CO6" s="35">
        <f t="shared" si="10"/>
        <v>41.97</v>
      </c>
      <c r="CP6" s="35">
        <f t="shared" si="10"/>
        <v>42.46</v>
      </c>
      <c r="CQ6" s="35">
        <f t="shared" si="10"/>
        <v>41.78</v>
      </c>
      <c r="CR6" s="35">
        <f t="shared" si="10"/>
        <v>46.06</v>
      </c>
      <c r="CS6" s="35">
        <f t="shared" si="10"/>
        <v>53.78</v>
      </c>
      <c r="CT6" s="35">
        <f t="shared" si="10"/>
        <v>53.24</v>
      </c>
      <c r="CU6" s="35">
        <f t="shared" si="10"/>
        <v>52.31</v>
      </c>
      <c r="CV6" s="35">
        <f t="shared" si="10"/>
        <v>60.65</v>
      </c>
      <c r="CW6" s="34" t="str">
        <f>IF(CW7="","",IF(CW7="-","【-】","【"&amp;SUBSTITUTE(TEXT(CW7,"#,##0.00"),"-","△")&amp;"】"))</f>
        <v>【59.15】</v>
      </c>
      <c r="CX6" s="35">
        <f>IF(CX7="",NA(),CX7)</f>
        <v>59.2</v>
      </c>
      <c r="CY6" s="35">
        <f t="shared" ref="CY6:DG6" si="11">IF(CY7="",NA(),CY7)</f>
        <v>53.66</v>
      </c>
      <c r="CZ6" s="35">
        <f t="shared" si="11"/>
        <v>54.43</v>
      </c>
      <c r="DA6" s="35">
        <f t="shared" si="11"/>
        <v>55.4</v>
      </c>
      <c r="DB6" s="35">
        <f t="shared" si="11"/>
        <v>55.67</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122378</v>
      </c>
      <c r="D7" s="37">
        <v>47</v>
      </c>
      <c r="E7" s="37">
        <v>17</v>
      </c>
      <c r="F7" s="37">
        <v>5</v>
      </c>
      <c r="G7" s="37">
        <v>0</v>
      </c>
      <c r="H7" s="37" t="s">
        <v>110</v>
      </c>
      <c r="I7" s="37" t="s">
        <v>111</v>
      </c>
      <c r="J7" s="37" t="s">
        <v>112</v>
      </c>
      <c r="K7" s="37" t="s">
        <v>113</v>
      </c>
      <c r="L7" s="37" t="s">
        <v>114</v>
      </c>
      <c r="M7" s="37"/>
      <c r="N7" s="38" t="s">
        <v>115</v>
      </c>
      <c r="O7" s="38" t="s">
        <v>116</v>
      </c>
      <c r="P7" s="38">
        <v>10.08</v>
      </c>
      <c r="Q7" s="38">
        <v>100</v>
      </c>
      <c r="R7" s="38">
        <v>3780</v>
      </c>
      <c r="S7" s="38">
        <v>53435</v>
      </c>
      <c r="T7" s="38">
        <v>146.77000000000001</v>
      </c>
      <c r="U7" s="38">
        <v>364.07</v>
      </c>
      <c r="V7" s="38">
        <v>5358</v>
      </c>
      <c r="W7" s="38">
        <v>2.57</v>
      </c>
      <c r="X7" s="38">
        <v>2084.8200000000002</v>
      </c>
      <c r="Y7" s="38">
        <v>57.28</v>
      </c>
      <c r="Z7" s="38">
        <v>53.79</v>
      </c>
      <c r="AA7" s="38">
        <v>52.37</v>
      </c>
      <c r="AB7" s="38">
        <v>53.26</v>
      </c>
      <c r="AC7" s="38">
        <v>99.15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5557.06</v>
      </c>
      <c r="BJ7" s="38">
        <v>0</v>
      </c>
      <c r="BK7" s="38">
        <v>1144.05</v>
      </c>
      <c r="BL7" s="38">
        <v>1126.77</v>
      </c>
      <c r="BM7" s="38">
        <v>1044.8</v>
      </c>
      <c r="BN7" s="38">
        <v>1081.8</v>
      </c>
      <c r="BO7" s="38">
        <v>974.93</v>
      </c>
      <c r="BP7" s="38">
        <v>914.53</v>
      </c>
      <c r="BQ7" s="38">
        <v>68.3</v>
      </c>
      <c r="BR7" s="38">
        <v>59.19</v>
      </c>
      <c r="BS7" s="38">
        <v>54.91</v>
      </c>
      <c r="BT7" s="38">
        <v>50.8</v>
      </c>
      <c r="BU7" s="38">
        <v>58.87</v>
      </c>
      <c r="BV7" s="38">
        <v>42.48</v>
      </c>
      <c r="BW7" s="38">
        <v>50.9</v>
      </c>
      <c r="BX7" s="38">
        <v>50.82</v>
      </c>
      <c r="BY7" s="38">
        <v>52.19</v>
      </c>
      <c r="BZ7" s="38">
        <v>55.32</v>
      </c>
      <c r="CA7" s="38">
        <v>55.73</v>
      </c>
      <c r="CB7" s="38">
        <v>203.51</v>
      </c>
      <c r="CC7" s="38">
        <v>239.81</v>
      </c>
      <c r="CD7" s="38">
        <v>262.38</v>
      </c>
      <c r="CE7" s="38">
        <v>286.47000000000003</v>
      </c>
      <c r="CF7" s="38">
        <v>251.98</v>
      </c>
      <c r="CG7" s="38">
        <v>343.8</v>
      </c>
      <c r="CH7" s="38">
        <v>293.27</v>
      </c>
      <c r="CI7" s="38">
        <v>300.52</v>
      </c>
      <c r="CJ7" s="38">
        <v>296.14</v>
      </c>
      <c r="CK7" s="38">
        <v>283.17</v>
      </c>
      <c r="CL7" s="38">
        <v>276.77999999999997</v>
      </c>
      <c r="CM7" s="38">
        <v>41.83</v>
      </c>
      <c r="CN7" s="38">
        <v>41</v>
      </c>
      <c r="CO7" s="38">
        <v>41.97</v>
      </c>
      <c r="CP7" s="38">
        <v>42.46</v>
      </c>
      <c r="CQ7" s="38">
        <v>41.78</v>
      </c>
      <c r="CR7" s="38">
        <v>46.06</v>
      </c>
      <c r="CS7" s="38">
        <v>53.78</v>
      </c>
      <c r="CT7" s="38">
        <v>53.24</v>
      </c>
      <c r="CU7" s="38">
        <v>52.31</v>
      </c>
      <c r="CV7" s="38">
        <v>60.65</v>
      </c>
      <c r="CW7" s="38">
        <v>59.15</v>
      </c>
      <c r="CX7" s="38">
        <v>59.2</v>
      </c>
      <c r="CY7" s="38">
        <v>53.66</v>
      </c>
      <c r="CZ7" s="38">
        <v>54.43</v>
      </c>
      <c r="DA7" s="38">
        <v>55.4</v>
      </c>
      <c r="DB7" s="38">
        <v>55.67</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2017-12-25T02:27:39Z</dcterms:created>
  <dcterms:modified xsi:type="dcterms:W3CDTF">2018-02-20T07:44:17Z</dcterms:modified>
  <cp:category/>
</cp:coreProperties>
</file>