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6経営比較分析表\20180125-経営比較分析表分析等依頼\03 団体→県\"/>
    </mc:Choice>
  </mc:AlternateContent>
  <workbookProtection workbookPassword="B319" lockStructure="1"/>
  <bookViews>
    <workbookView xWindow="2100" yWindow="60" windowWidth="14940" windowHeight="7875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E86" i="4"/>
  <c r="AT10" i="4"/>
  <c r="AL10" i="4"/>
  <c r="AD10" i="4"/>
  <c r="I10" i="4"/>
  <c r="B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<sst xmlns="http://schemas.openxmlformats.org/spreadsheetml/2006/main" count="244" uniqueCount="126">
  <si>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</si>
  <si>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</si>
  <si>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</si>
  <si>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</si>
  <si>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</si>
  <si>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</si>
  <si>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</si>
  <si>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</si>
  <si>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</si>
  <si>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</si>
  <si>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</si>
  <si>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</si>
  <si>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</si>
  <si>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</si>
  <si>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</si>
  <si>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</si>
  <si>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</si>
  <si>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</si>
  <si>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</si>
  <si>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</si>
  <si>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</si>
  <si>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</si>
  <si>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</si>
  <si>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</si>
  <si>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</si>
  <si>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</si>
  <si>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</si>
  <si>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</si>
  <si>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</si>
  <si>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</si>
  <si>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</si>
  <si>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</si>
  <si>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</si>
  <si>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</si>
  <si>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</si>
  <si>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</si>
  <si>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</si>
  <si>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</si>
  <si>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</si>
  <si>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</si>
  <si>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</si>
  <si>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</si>
  <si>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</si>
  <si>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</si>
  <si>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</si>
  <si>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</si>
  <si>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</si>
  <si>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</si>
  <si>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</si>
  <si>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</si>
  <si>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</si>
  <si>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</si>
  <si>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</si>
  <si>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</si>
  <si>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</si>
  <si>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</si>
  <si>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</si>
  <si>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</si>
  <si>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</si>
  <si>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</si>
  <si>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</si>
  <si>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</si>
  <si>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</si>
  <si>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</si>
  <si>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</si>
  <si>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</si>
  <si>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</si>
  <si>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</si>
  <si>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</si>
  <si>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</si>
  <si>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</si>
  <si>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</si>
  <si>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</si>
  <si>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</si>
  <si>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</si>
  <si>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</si>
  <si>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</si>
  <si>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</si>
  <si>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</si>
  <si>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</si>
  <si>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</si>
  <si>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</si>
  <si>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</si>
  <si>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</si>
  <si>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</si>
  <si>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</si>
  <si>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</si>
  <si>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</si>
  <si>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</si>
  <si>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</si>
  <si>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</si>
  <si>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</si>
  <si>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</si>
  <si>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</si>
  <si>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</si>
  <si>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</si>
  <si>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</si>
  <si>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</si>
  <si>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</si>
  <si>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</si>
  <si>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</si>
  <si>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</si>
  <si>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</si>
  <si>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</si>
  <si>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</si>
  <si>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</si>
  <si>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</si>
  <si>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</si>
  <si>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</si>
  <si>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</si>
  <si>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千葉県　栄町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</si>
  <si>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</si>
  <si>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</si>
  <si>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</si>
  <si>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</si>
  <si>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</si>
  <si>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</si>
  <si>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</si>
  <si>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</si>
  <si>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</si>
  <si>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</si>
  <si>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</si>
  <si>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①収益的収支比率は、地方債償還元金が多いので、基準外繰入金を資本的収入を主として繰り入れているため、収益的収入が減少しています。特環は、住宅点在地域を実施しており、建設により地方債借入が多い割には加入件数が低く、未接続家屋も多く、今後、人口減少による減収が見込まれます。また、地方債償還のピークを迎えています。経費については、処理場の包括委託、収納業務委託等を行い、節減を継続していきます。　　　　　　　　　　　　④企業債残高対事業規模比率は、全国平均よりかなり高いのは、①のとおり、地方債残高が多く、未接続家屋も多く管渠築造工事を縮減し、施設の改築更新を主とした事業を実施し、地方債残高及び借入を減少させていきます。　　　　　　　　　　　　　⑤経費回収率は、H25年度以降全国平均よりかなり低い10％代ですが、①④のとおり使用料収入が低いが投資経費が多いためです。今後、使用料の微減など厳しい状況でありますので、包括委託等を継続して経費節減に努めて行きます。　　　　　　　　　⑥汚水処理原価は、①④⑤のとおり、H25年度以降高くなっております。未接続の加入促進や費用の節減に努めます。　　                         　⑧水洗化率は、平均値を下回り、5年間70％前後で推移しています。未接続の促進を継続的に行っていきます。</t>
    <rPh sb="1" eb="4">
      <t>シュウエキテキ</t>
    </rPh>
    <rPh sb="4" eb="6">
      <t>シュウシ</t>
    </rPh>
    <rPh sb="6" eb="8">
      <t>ヒリツ</t>
    </rPh>
    <rPh sb="10" eb="13">
      <t>チホウサイ</t>
    </rPh>
    <rPh sb="13" eb="15">
      <t>ショウカン</t>
    </rPh>
    <rPh sb="15" eb="17">
      <t>ガンキン</t>
    </rPh>
    <rPh sb="18" eb="19">
      <t>オオ</t>
    </rPh>
    <rPh sb="23" eb="25">
      <t>キジュン</t>
    </rPh>
    <rPh sb="25" eb="26">
      <t>ガイ</t>
    </rPh>
    <rPh sb="26" eb="28">
      <t>クリイレ</t>
    </rPh>
    <rPh sb="28" eb="29">
      <t>キン</t>
    </rPh>
    <rPh sb="30" eb="33">
      <t>シホンテキ</t>
    </rPh>
    <rPh sb="33" eb="35">
      <t>シュウニュウ</t>
    </rPh>
    <rPh sb="36" eb="37">
      <t>シュ</t>
    </rPh>
    <rPh sb="40" eb="41">
      <t>ク</t>
    </rPh>
    <rPh sb="42" eb="43">
      <t>イ</t>
    </rPh>
    <rPh sb="50" eb="53">
      <t>シュウエキテキ</t>
    </rPh>
    <rPh sb="53" eb="55">
      <t>シュウニュウ</t>
    </rPh>
    <rPh sb="56" eb="58">
      <t>ゲンショウ</t>
    </rPh>
    <rPh sb="64" eb="65">
      <t>トク</t>
    </rPh>
    <rPh sb="65" eb="66">
      <t>カン</t>
    </rPh>
    <rPh sb="68" eb="70">
      <t>ジュウタク</t>
    </rPh>
    <rPh sb="70" eb="72">
      <t>テンザイ</t>
    </rPh>
    <rPh sb="72" eb="74">
      <t>チイキ</t>
    </rPh>
    <rPh sb="75" eb="77">
      <t>ジッシ</t>
    </rPh>
    <rPh sb="82" eb="84">
      <t>ケンセツ</t>
    </rPh>
    <rPh sb="87" eb="90">
      <t>チホウサイ</t>
    </rPh>
    <rPh sb="90" eb="92">
      <t>カリイレ</t>
    </rPh>
    <rPh sb="93" eb="94">
      <t>オオ</t>
    </rPh>
    <rPh sb="95" eb="96">
      <t>ワリ</t>
    </rPh>
    <rPh sb="98" eb="100">
      <t>カニュウ</t>
    </rPh>
    <rPh sb="100" eb="102">
      <t>ケンスウ</t>
    </rPh>
    <rPh sb="103" eb="104">
      <t>ヒク</t>
    </rPh>
    <rPh sb="106" eb="109">
      <t>ミセツゾク</t>
    </rPh>
    <rPh sb="109" eb="111">
      <t>カオク</t>
    </rPh>
    <rPh sb="112" eb="113">
      <t>オオ</t>
    </rPh>
    <rPh sb="115" eb="117">
      <t>コンゴ</t>
    </rPh>
    <rPh sb="118" eb="120">
      <t>ジンコウ</t>
    </rPh>
    <rPh sb="120" eb="122">
      <t>ゲンショウ</t>
    </rPh>
    <rPh sb="125" eb="127">
      <t>ゲンシュウ</t>
    </rPh>
    <rPh sb="128" eb="130">
      <t>ミコ</t>
    </rPh>
    <rPh sb="138" eb="141">
      <t>チホウサイ</t>
    </rPh>
    <rPh sb="141" eb="143">
      <t>ショウカン</t>
    </rPh>
    <rPh sb="148" eb="149">
      <t>ムカ</t>
    </rPh>
    <rPh sb="155" eb="157">
      <t>ケイヒ</t>
    </rPh>
    <rPh sb="163" eb="166">
      <t>ショリジョウ</t>
    </rPh>
    <rPh sb="167" eb="169">
      <t>ホウカツ</t>
    </rPh>
    <rPh sb="169" eb="171">
      <t>イタク</t>
    </rPh>
    <rPh sb="172" eb="174">
      <t>シュウノウ</t>
    </rPh>
    <rPh sb="174" eb="176">
      <t>ギョウム</t>
    </rPh>
    <rPh sb="176" eb="178">
      <t>イタク</t>
    </rPh>
    <rPh sb="178" eb="179">
      <t>トウ</t>
    </rPh>
    <rPh sb="180" eb="181">
      <t>オコナ</t>
    </rPh>
    <rPh sb="183" eb="185">
      <t>セツゲン</t>
    </rPh>
    <rPh sb="186" eb="188">
      <t>ケイゾク</t>
    </rPh>
    <rPh sb="208" eb="210">
      <t>キギョウ</t>
    </rPh>
    <rPh sb="210" eb="211">
      <t>サイ</t>
    </rPh>
    <rPh sb="211" eb="213">
      <t>ザンダカ</t>
    </rPh>
    <rPh sb="213" eb="214">
      <t>タイ</t>
    </rPh>
    <rPh sb="214" eb="216">
      <t>ジギョウ</t>
    </rPh>
    <rPh sb="216" eb="218">
      <t>キボ</t>
    </rPh>
    <rPh sb="218" eb="220">
      <t>ヒリツ</t>
    </rPh>
    <rPh sb="222" eb="224">
      <t>ゼンコク</t>
    </rPh>
    <rPh sb="224" eb="226">
      <t>ヘイキン</t>
    </rPh>
    <rPh sb="231" eb="232">
      <t>タカ</t>
    </rPh>
    <rPh sb="242" eb="245">
      <t>チホウサイ</t>
    </rPh>
    <rPh sb="245" eb="247">
      <t>ザンダカ</t>
    </rPh>
    <rPh sb="248" eb="249">
      <t>オオ</t>
    </rPh>
    <rPh sb="251" eb="252">
      <t>ミ</t>
    </rPh>
    <rPh sb="252" eb="253">
      <t>セツ</t>
    </rPh>
    <rPh sb="253" eb="254">
      <t>ゾク</t>
    </rPh>
    <rPh sb="254" eb="256">
      <t>カオク</t>
    </rPh>
    <rPh sb="257" eb="258">
      <t>オオ</t>
    </rPh>
    <rPh sb="259" eb="260">
      <t>カン</t>
    </rPh>
    <rPh sb="260" eb="261">
      <t>キョ</t>
    </rPh>
    <rPh sb="261" eb="263">
      <t>チクゾウ</t>
    </rPh>
    <rPh sb="263" eb="265">
      <t>コウジ</t>
    </rPh>
    <rPh sb="266" eb="268">
      <t>シュクゲン</t>
    </rPh>
    <rPh sb="270" eb="272">
      <t>シセツ</t>
    </rPh>
    <rPh sb="273" eb="275">
      <t>カイチク</t>
    </rPh>
    <rPh sb="275" eb="277">
      <t>コウシン</t>
    </rPh>
    <rPh sb="278" eb="279">
      <t>シュ</t>
    </rPh>
    <rPh sb="282" eb="284">
      <t>ジギョウ</t>
    </rPh>
    <rPh sb="285" eb="287">
      <t>ジッシ</t>
    </rPh>
    <rPh sb="289" eb="292">
      <t>チホウサイ</t>
    </rPh>
    <rPh sb="292" eb="294">
      <t>ザンダカ</t>
    </rPh>
    <rPh sb="294" eb="295">
      <t>オヨ</t>
    </rPh>
    <rPh sb="296" eb="298">
      <t>カリイレ</t>
    </rPh>
    <rPh sb="299" eb="301">
      <t>ゲンショウ</t>
    </rPh>
    <rPh sb="323" eb="325">
      <t>ケイヒ</t>
    </rPh>
    <rPh sb="325" eb="327">
      <t>カイシュウ</t>
    </rPh>
    <rPh sb="327" eb="328">
      <t>リツ</t>
    </rPh>
    <rPh sb="333" eb="337">
      <t>ネンドイコウ</t>
    </rPh>
    <rPh sb="337" eb="339">
      <t>ゼンコク</t>
    </rPh>
    <rPh sb="339" eb="341">
      <t>ヘイキン</t>
    </rPh>
    <rPh sb="346" eb="347">
      <t>ヒク</t>
    </rPh>
    <rPh sb="351" eb="352">
      <t>ダイ</t>
    </rPh>
    <rPh sb="362" eb="365">
      <t>シヨウリョウ</t>
    </rPh>
    <rPh sb="365" eb="367">
      <t>シュウニュウ</t>
    </rPh>
    <rPh sb="368" eb="369">
      <t>ヒク</t>
    </rPh>
    <rPh sb="371" eb="373">
      <t>トウシ</t>
    </rPh>
    <rPh sb="373" eb="375">
      <t>ケイヒ</t>
    </rPh>
    <rPh sb="376" eb="377">
      <t>オオ</t>
    </rPh>
    <rPh sb="383" eb="385">
      <t>コンゴ</t>
    </rPh>
    <rPh sb="386" eb="389">
      <t>シヨウリョウ</t>
    </rPh>
    <rPh sb="390" eb="392">
      <t>ビゲン</t>
    </rPh>
    <rPh sb="394" eb="395">
      <t>キビ</t>
    </rPh>
    <rPh sb="397" eb="399">
      <t>ジョウキョウ</t>
    </rPh>
    <rPh sb="407" eb="409">
      <t>ホウカツ</t>
    </rPh>
    <rPh sb="409" eb="412">
      <t>イタクトウ</t>
    </rPh>
    <rPh sb="413" eb="415">
      <t>ケイゾク</t>
    </rPh>
    <rPh sb="417" eb="419">
      <t>ケイヒ</t>
    </rPh>
    <rPh sb="419" eb="421">
      <t>セツゲン</t>
    </rPh>
    <rPh sb="422" eb="423">
      <t>ツト</t>
    </rPh>
    <rPh sb="425" eb="426">
      <t>イ</t>
    </rPh>
    <rPh sb="440" eb="442">
      <t>オスイ</t>
    </rPh>
    <rPh sb="442" eb="444">
      <t>ショリ</t>
    </rPh>
    <rPh sb="444" eb="446">
      <t>ゲンカ</t>
    </rPh>
    <rPh sb="459" eb="461">
      <t>ネンド</t>
    </rPh>
    <rPh sb="461" eb="463">
      <t>イコウ</t>
    </rPh>
    <rPh sb="463" eb="464">
      <t>タカ</t>
    </rPh>
    <rPh sb="473" eb="476">
      <t>ミセツゾク</t>
    </rPh>
    <rPh sb="477" eb="479">
      <t>カニュウ</t>
    </rPh>
    <rPh sb="479" eb="481">
      <t>ソクシン</t>
    </rPh>
    <rPh sb="482" eb="484">
      <t>ヒヨウ</t>
    </rPh>
    <rPh sb="485" eb="487">
      <t>セツゲン</t>
    </rPh>
    <rPh sb="488" eb="489">
      <t>ツト</t>
    </rPh>
    <rPh sb="522" eb="525">
      <t>スイセンカ</t>
    </rPh>
    <rPh sb="525" eb="526">
      <t>リツ</t>
    </rPh>
    <rPh sb="528" eb="531">
      <t>ヘイキンチ</t>
    </rPh>
    <rPh sb="532" eb="534">
      <t>シタマワ</t>
    </rPh>
    <rPh sb="537" eb="539">
      <t>ネンカン</t>
    </rPh>
    <rPh sb="542" eb="544">
      <t>ゼンゴ</t>
    </rPh>
    <rPh sb="545" eb="547">
      <t>スイイ</t>
    </rPh>
    <rPh sb="553" eb="556">
      <t>ミセツゾク</t>
    </rPh>
    <rPh sb="557" eb="559">
      <t>ソクシン</t>
    </rPh>
    <rPh sb="560" eb="563">
      <t>ケイゾクテキ</t>
    </rPh>
    <rPh sb="564" eb="565">
      <t>オコナ</t>
    </rPh>
    <phoneticPr fontId="4"/>
  </si>
  <si>
    <t>③管渠改善率は、H25年度以降は更生工事を実地しておりません。今後、管渠についても管内診断等を行い、判断結果を踏まえて改築更新工事の実施を検討していきます。</t>
    <rPh sb="1" eb="2">
      <t>カン</t>
    </rPh>
    <rPh sb="2" eb="3">
      <t>キョ</t>
    </rPh>
    <rPh sb="3" eb="5">
      <t>カイゼン</t>
    </rPh>
    <rPh sb="5" eb="6">
      <t>リツ</t>
    </rPh>
    <rPh sb="11" eb="13">
      <t>ネンド</t>
    </rPh>
    <rPh sb="13" eb="15">
      <t>イコウ</t>
    </rPh>
    <rPh sb="16" eb="18">
      <t>コウセイ</t>
    </rPh>
    <rPh sb="18" eb="20">
      <t>コウジ</t>
    </rPh>
    <rPh sb="21" eb="23">
      <t>ジッチ</t>
    </rPh>
    <rPh sb="31" eb="33">
      <t>コンゴ</t>
    </rPh>
    <rPh sb="34" eb="35">
      <t>カン</t>
    </rPh>
    <rPh sb="35" eb="36">
      <t>キョ</t>
    </rPh>
    <rPh sb="41" eb="43">
      <t>カンナイ</t>
    </rPh>
    <rPh sb="43" eb="46">
      <t>シンダントウ</t>
    </rPh>
    <rPh sb="47" eb="48">
      <t>オコナ</t>
    </rPh>
    <rPh sb="50" eb="52">
      <t>ハンダン</t>
    </rPh>
    <rPh sb="52" eb="54">
      <t>ケッカ</t>
    </rPh>
    <rPh sb="55" eb="56">
      <t>フ</t>
    </rPh>
    <rPh sb="59" eb="61">
      <t>カイチク</t>
    </rPh>
    <rPh sb="61" eb="63">
      <t>コウシン</t>
    </rPh>
    <rPh sb="63" eb="65">
      <t>コウジ</t>
    </rPh>
    <rPh sb="66" eb="68">
      <t>ジッシ</t>
    </rPh>
    <rPh sb="69" eb="71">
      <t>ケントウ</t>
    </rPh>
    <phoneticPr fontId="4"/>
  </si>
  <si>
    <t>非設置</t>
    <rPh sb="0" eb="1">
      <t>ヒ</t>
    </rPh>
    <rPh sb="1" eb="3">
      <t>セッチ</t>
    </rPh>
    <phoneticPr fontId="4"/>
  </si>
  <si>
    <t>特に特環地区を今後、人口減少等による有収水量、使用料の微減、維持管理費等の微増等により、汚水処理原価の増加により、収支や経費の回収が悪化していくため、汚水管渠工事の縮減を図り、地方債残高や借入を減少させていき、汚水処理原価の低下を図ります。また、管渠だけでなく処理場等も老朽化が激しくなっており、改築更新を進めなければならない状況です。</t>
    <rPh sb="0" eb="1">
      <t>トク</t>
    </rPh>
    <rPh sb="2" eb="3">
      <t>トク</t>
    </rPh>
    <rPh sb="3" eb="4">
      <t>カン</t>
    </rPh>
    <rPh sb="4" eb="6">
      <t>チク</t>
    </rPh>
    <rPh sb="7" eb="9">
      <t>コンゴ</t>
    </rPh>
    <rPh sb="10" eb="12">
      <t>ジンコウ</t>
    </rPh>
    <rPh sb="12" eb="15">
      <t>ゲンショウトウ</t>
    </rPh>
    <rPh sb="18" eb="19">
      <t>ユウ</t>
    </rPh>
    <rPh sb="19" eb="20">
      <t>シュウ</t>
    </rPh>
    <rPh sb="20" eb="22">
      <t>スイリョウ</t>
    </rPh>
    <rPh sb="23" eb="26">
      <t>シヨウリョウ</t>
    </rPh>
    <rPh sb="27" eb="29">
      <t>ビゲン</t>
    </rPh>
    <rPh sb="30" eb="32">
      <t>イジ</t>
    </rPh>
    <rPh sb="32" eb="34">
      <t>カンリ</t>
    </rPh>
    <rPh sb="34" eb="35">
      <t>ヒ</t>
    </rPh>
    <rPh sb="35" eb="36">
      <t>トウ</t>
    </rPh>
    <rPh sb="37" eb="39">
      <t>ビゾウ</t>
    </rPh>
    <rPh sb="39" eb="40">
      <t>トウ</t>
    </rPh>
    <rPh sb="44" eb="46">
      <t>オスイ</t>
    </rPh>
    <rPh sb="46" eb="48">
      <t>ショリ</t>
    </rPh>
    <rPh sb="48" eb="50">
      <t>ゲンカ</t>
    </rPh>
    <rPh sb="51" eb="53">
      <t>ゾウカ</t>
    </rPh>
    <rPh sb="57" eb="59">
      <t>シュウシ</t>
    </rPh>
    <rPh sb="60" eb="62">
      <t>ケイヒ</t>
    </rPh>
    <rPh sb="63" eb="65">
      <t>カイシュウ</t>
    </rPh>
    <rPh sb="66" eb="68">
      <t>アッカ</t>
    </rPh>
    <rPh sb="75" eb="77">
      <t>オスイ</t>
    </rPh>
    <rPh sb="77" eb="78">
      <t>カン</t>
    </rPh>
    <rPh sb="78" eb="79">
      <t>キョ</t>
    </rPh>
    <rPh sb="79" eb="81">
      <t>コウジ</t>
    </rPh>
    <rPh sb="82" eb="84">
      <t>シュクゲン</t>
    </rPh>
    <rPh sb="85" eb="86">
      <t>ハカ</t>
    </rPh>
    <rPh sb="88" eb="91">
      <t>チホウサイ</t>
    </rPh>
    <rPh sb="91" eb="93">
      <t>ザンダカ</t>
    </rPh>
    <rPh sb="94" eb="96">
      <t>カリイレ</t>
    </rPh>
    <rPh sb="97" eb="99">
      <t>ゲンショウ</t>
    </rPh>
    <rPh sb="105" eb="107">
      <t>オスイ</t>
    </rPh>
    <rPh sb="107" eb="109">
      <t>ショリ</t>
    </rPh>
    <rPh sb="109" eb="111">
      <t>ゲンカ</t>
    </rPh>
    <rPh sb="112" eb="114">
      <t>テイカ</t>
    </rPh>
    <rPh sb="115" eb="116">
      <t>ハカ</t>
    </rPh>
    <rPh sb="123" eb="124">
      <t>カン</t>
    </rPh>
    <rPh sb="124" eb="125">
      <t>キョ</t>
    </rPh>
    <rPh sb="130" eb="133">
      <t>ショリジョウ</t>
    </rPh>
    <rPh sb="133" eb="134">
      <t>トウ</t>
    </rPh>
    <rPh sb="135" eb="138">
      <t>ロウキュウカ</t>
    </rPh>
    <rPh sb="139" eb="140">
      <t>ハゲ</t>
    </rPh>
    <rPh sb="148" eb="150">
      <t>カイチク</t>
    </rPh>
    <rPh sb="150" eb="152">
      <t>コウシン</t>
    </rPh>
    <rPh sb="153" eb="154">
      <t>スス</t>
    </rPh>
    <rPh sb="163" eb="165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</si>
</sst>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3"/>
          <c:y val="0.1580694566902848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0.56000000000000005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6-45E0-974E-1D3975A4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777728"/>
        <c:axId val="7277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7.0000000000000007E-2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6-45E0-974E-1D3975A4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7728"/>
        <c:axId val="72779648"/>
      </c:lineChart>
      <c:dateAx>
        <c:axId val="72777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779648"/>
        <c:crosses val="autoZero"/>
        <c:auto val="1"/>
        <c:lblOffset val="100"/>
        <c:baseTimeUnit val="years"/>
      </c:dateAx>
      <c:valAx>
        <c:axId val="7277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77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7-49C2-912B-23AE577B8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4896"/>
        <c:axId val="73351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36.67</c:v>
                </c:pt>
                <c:pt idx="1">
                  <c:v>36.200000000000003</c:v>
                </c:pt>
                <c:pt idx="2">
                  <c:v>43.58</c:v>
                </c:pt>
                <c:pt idx="3">
                  <c:v>41.35</c:v>
                </c:pt>
                <c:pt idx="4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7-49C2-912B-23AE577B8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44896"/>
        <c:axId val="73351168"/>
      </c:lineChart>
      <c:dateAx>
        <c:axId val="73344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51168"/>
        <c:crosses val="autoZero"/>
        <c:auto val="1"/>
        <c:lblOffset val="100"/>
        <c:baseTimeUnit val="years"/>
      </c:dateAx>
      <c:valAx>
        <c:axId val="73351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44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68.94</c:v>
                </c:pt>
                <c:pt idx="1">
                  <c:v>69.19</c:v>
                </c:pt>
                <c:pt idx="2">
                  <c:v>70.34</c:v>
                </c:pt>
                <c:pt idx="3">
                  <c:v>71.459999999999994</c:v>
                </c:pt>
                <c:pt idx="4">
                  <c:v>70.73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0-4563-AD88-566584DC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6896"/>
        <c:axId val="73378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71.239999999999995</c:v>
                </c:pt>
                <c:pt idx="1">
                  <c:v>71.069999999999993</c:v>
                </c:pt>
                <c:pt idx="2">
                  <c:v>82.35</c:v>
                </c:pt>
                <c:pt idx="3">
                  <c:v>82.9</c:v>
                </c:pt>
                <c:pt idx="4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0-4563-AD88-566584DC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6896"/>
        <c:axId val="73378816"/>
      </c:lineChart>
      <c:dateAx>
        <c:axId val="7337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8816"/>
        <c:crosses val="autoZero"/>
        <c:auto val="1"/>
        <c:lblOffset val="100"/>
        <c:baseTimeUnit val="years"/>
      </c:dateAx>
      <c:valAx>
        <c:axId val="73378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37016888488785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43.41</c:v>
                </c:pt>
                <c:pt idx="1">
                  <c:v>15.15</c:v>
                </c:pt>
                <c:pt idx="2">
                  <c:v>16.57</c:v>
                </c:pt>
                <c:pt idx="3">
                  <c:v>14.8</c:v>
                </c:pt>
                <c:pt idx="4">
                  <c:v>14.03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0-4DA6-92AC-EB1458DA7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82496"/>
        <c:axId val="72717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0-4DA6-92AC-EB1458DA7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82496"/>
        <c:axId val="72717440"/>
      </c:lineChart>
      <c:dateAx>
        <c:axId val="726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717440"/>
        <c:crosses val="autoZero"/>
        <c:auto val="1"/>
        <c:lblOffset val="100"/>
        <c:baseTimeUnit val="years"/>
      </c:dateAx>
      <c:valAx>
        <c:axId val="72717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682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2-4AB5-9CD5-EB059A3B6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43872"/>
        <c:axId val="72946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2-4AB5-9CD5-EB059A3B6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43872"/>
        <c:axId val="72946048"/>
      </c:lineChart>
      <c:dateAx>
        <c:axId val="72943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946048"/>
        <c:crosses val="autoZero"/>
        <c:auto val="1"/>
        <c:lblOffset val="100"/>
        <c:baseTimeUnit val="years"/>
      </c:dateAx>
      <c:valAx>
        <c:axId val="72946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943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1"/>
          <c:y val="0.1580694566902847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4-4E1F-962F-2D266BD4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79968"/>
        <c:axId val="7298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4-4E1F-962F-2D266BD4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9968"/>
        <c:axId val="72981888"/>
      </c:lineChart>
      <c:dateAx>
        <c:axId val="7297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981888"/>
        <c:crosses val="autoZero"/>
        <c:auto val="1"/>
        <c:lblOffset val="100"/>
        <c:baseTimeUnit val="years"/>
      </c:dateAx>
      <c:valAx>
        <c:axId val="7298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97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D-49B0-9644-27354C6C2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0848"/>
        <c:axId val="73081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D-49B0-9644-27354C6C2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0848"/>
        <c:axId val="73081216"/>
      </c:lineChart>
      <c:dateAx>
        <c:axId val="73070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081216"/>
        <c:crosses val="autoZero"/>
        <c:auto val="1"/>
        <c:lblOffset val="100"/>
        <c:baseTimeUnit val="years"/>
      </c:dateAx>
      <c:valAx>
        <c:axId val="73081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070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4-4968-96B9-B0C98079F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19232"/>
        <c:axId val="73121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4-4968-96B9-B0C98079F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19232"/>
        <c:axId val="73121152"/>
      </c:lineChart>
      <c:dateAx>
        <c:axId val="73119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121152"/>
        <c:crosses val="autoZero"/>
        <c:auto val="1"/>
        <c:lblOffset val="100"/>
        <c:baseTimeUnit val="years"/>
      </c:dateAx>
      <c:valAx>
        <c:axId val="73121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119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5931.05</c:v>
                </c:pt>
                <c:pt idx="1">
                  <c:v>6099.63</c:v>
                </c:pt>
                <c:pt idx="2">
                  <c:v>5701.17</c:v>
                </c:pt>
                <c:pt idx="3">
                  <c:v>8175.59</c:v>
                </c:pt>
                <c:pt idx="4">
                  <c:v>6836.74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2-4074-8E59-25B09B46B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0864"/>
        <c:axId val="73222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1716.82</c:v>
                </c:pt>
                <c:pt idx="1">
                  <c:v>1554.05</c:v>
                </c:pt>
                <c:pt idx="2">
                  <c:v>1436</c:v>
                </c:pt>
                <c:pt idx="3">
                  <c:v>1434.89</c:v>
                </c:pt>
                <c:pt idx="4">
                  <c:v>1298.9100000000001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2-4074-8E59-25B09B46B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0864"/>
        <c:axId val="73222784"/>
      </c:lineChart>
      <c:dateAx>
        <c:axId val="73220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22784"/>
        <c:crosses val="autoZero"/>
        <c:auto val="1"/>
        <c:lblOffset val="100"/>
        <c:baseTimeUnit val="years"/>
      </c:dateAx>
      <c:valAx>
        <c:axId val="73222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0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35.19</c:v>
                </c:pt>
                <c:pt idx="1">
                  <c:v>16.09</c:v>
                </c:pt>
                <c:pt idx="2">
                  <c:v>17.29</c:v>
                </c:pt>
                <c:pt idx="3">
                  <c:v>15.52</c:v>
                </c:pt>
                <c:pt idx="4">
                  <c:v>14.88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0-44FE-AE69-1AF8963D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61056"/>
        <c:axId val="73262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51.73</c:v>
                </c:pt>
                <c:pt idx="1">
                  <c:v>53.01</c:v>
                </c:pt>
                <c:pt idx="2">
                  <c:v>66.56</c:v>
                </c:pt>
                <c:pt idx="3">
                  <c:v>66.22</c:v>
                </c:pt>
                <c:pt idx="4">
                  <c:v>69.87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0-44FE-AE69-1AF8963D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1056"/>
        <c:axId val="73262976"/>
      </c:lineChart>
      <c:dateAx>
        <c:axId val="73261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62976"/>
        <c:crosses val="autoZero"/>
        <c:auto val="1"/>
        <c:lblOffset val="100"/>
        <c:baseTimeUnit val="years"/>
      </c:dateAx>
      <c:valAx>
        <c:axId val="73262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61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394.02</c:v>
                </c:pt>
                <c:pt idx="1">
                  <c:v>848.3</c:v>
                </c:pt>
                <c:pt idx="2">
                  <c:v>853.34</c:v>
                </c:pt>
                <c:pt idx="3">
                  <c:v>898.41</c:v>
                </c:pt>
                <c:pt idx="4">
                  <c:v>947.08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2-49F2-9335-1AEC9773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76032"/>
        <c:axId val="73306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310.47000000000003</c:v>
                </c:pt>
                <c:pt idx="1">
                  <c:v>299.39</c:v>
                </c:pt>
                <c:pt idx="2">
                  <c:v>244.29</c:v>
                </c:pt>
                <c:pt idx="3">
                  <c:v>246.72</c:v>
                </c:pt>
                <c:pt idx="4">
                  <c:v>234.96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2-49F2-9335-1AEC9773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76032"/>
        <c:axId val="73306880"/>
      </c:lineChart>
      <c:dateAx>
        <c:axId val="73276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06880"/>
        <c:crosses val="autoZero"/>
        <c:auto val="1"/>
        <c:lblOffset val="100"/>
        <c:baseTimeUnit val="years"/>
      </c:dateAx>
      <c:valAx>
        <c:axId val="73306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76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千葉県　栄町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特定環境保全公共下水道</v>
      </c>
      <c r="Q8" s="48"/>
      <c r="R8" s="48"/>
      <c r="S8" s="48"/>
      <c r="T8" s="48"/>
      <c r="U8" s="48"/>
      <c r="V8" s="48"/>
      <c r="W8" s="48" t="str">
        <f>データ!L6</f>
        <v>D2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21269</v>
      </c>
      <c r="AM8" s="50"/>
      <c r="AN8" s="50"/>
      <c r="AO8" s="50"/>
      <c r="AP8" s="50"/>
      <c r="AQ8" s="50"/>
      <c r="AR8" s="50"/>
      <c r="AS8" s="50"/>
      <c r="AT8" s="45">
        <f>データ!T6</f>
        <v>32.51</v>
      </c>
      <c r="AU8" s="45"/>
      <c r="AV8" s="45"/>
      <c r="AW8" s="45"/>
      <c r="AX8" s="45"/>
      <c r="AY8" s="45"/>
      <c r="AZ8" s="45"/>
      <c r="BA8" s="45"/>
      <c r="BB8" s="45">
        <f>データ!U6</f>
        <v>654.23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2.5099999999999998</v>
      </c>
      <c r="Q10" s="45"/>
      <c r="R10" s="45"/>
      <c r="S10" s="45"/>
      <c r="T10" s="45"/>
      <c r="U10" s="45"/>
      <c r="V10" s="45"/>
      <c r="W10" s="45">
        <f>データ!Q6</f>
        <v>81.33</v>
      </c>
      <c r="X10" s="45"/>
      <c r="Y10" s="45"/>
      <c r="Z10" s="45"/>
      <c r="AA10" s="45"/>
      <c r="AB10" s="45"/>
      <c r="AC10" s="45"/>
      <c r="AD10" s="50">
        <f>データ!R6</f>
        <v>2484</v>
      </c>
      <c r="AE10" s="50"/>
      <c r="AF10" s="50"/>
      <c r="AG10" s="50"/>
      <c r="AH10" s="50"/>
      <c r="AI10" s="50"/>
      <c r="AJ10" s="50"/>
      <c r="AK10" s="2"/>
      <c r="AL10" s="50">
        <f>データ!V6</f>
        <v>533</v>
      </c>
      <c r="AM10" s="50"/>
      <c r="AN10" s="50"/>
      <c r="AO10" s="50"/>
      <c r="AP10" s="50"/>
      <c r="AQ10" s="50"/>
      <c r="AR10" s="50"/>
      <c r="AS10" s="50"/>
      <c r="AT10" s="45">
        <f>データ!W6</f>
        <v>0.44</v>
      </c>
      <c r="AU10" s="45"/>
      <c r="AV10" s="45"/>
      <c r="AW10" s="45"/>
      <c r="AX10" s="45"/>
      <c r="AY10" s="45"/>
      <c r="AZ10" s="45"/>
      <c r="BA10" s="45"/>
      <c r="BB10" s="45">
        <f>データ!X6</f>
        <v>1211.3599999999999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122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123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125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【1,348.09】</v>
      </c>
      <c r="I86" s="26" t="str">
        <f>データ!CA6</f>
        <v>【69.80】</v>
      </c>
      <c r="J86" s="26" t="str">
        <f>データ!CL6</f>
        <v>【232.54】</v>
      </c>
      <c r="K86" s="26" t="str">
        <f>データ!CW6</f>
        <v>【42.17】</v>
      </c>
      <c r="L86" s="26" t="str">
        <f>データ!DH6</f>
        <v>【82.30】</v>
      </c>
      <c r="M86" s="26" t="s">
        <v>56</v>
      </c>
      <c r="N86" s="26" t="s">
        <v>56</v>
      </c>
      <c r="O86" s="26" t="str">
        <f>データ!EO6</f>
        <v>【0.09】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123293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千葉県　栄町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2.5099999999999998</v>
      </c>
      <c r="Q6" s="34">
        <f t="shared" si="3"/>
        <v>81.33</v>
      </c>
      <c r="R6" s="34">
        <f t="shared" si="3"/>
        <v>2484</v>
      </c>
      <c r="S6" s="34">
        <f t="shared" si="3"/>
        <v>21269</v>
      </c>
      <c r="T6" s="34">
        <f t="shared" si="3"/>
        <v>32.51</v>
      </c>
      <c r="U6" s="34">
        <f t="shared" si="3"/>
        <v>654.23</v>
      </c>
      <c r="V6" s="34">
        <f t="shared" si="3"/>
        <v>533</v>
      </c>
      <c r="W6" s="34">
        <f t="shared" si="3"/>
        <v>0.44</v>
      </c>
      <c r="X6" s="34">
        <f t="shared" si="3"/>
        <v>1211.3599999999999</v>
      </c>
      <c r="Y6" s="35">
        <f>IF(Y7="",NA(),Y7)</f>
        <v>43.41</v>
      </c>
      <c r="Z6" s="35">
        <f t="shared" ref="Z6:AH6" si="4">IF(Z7="",NA(),Z7)</f>
        <v>15.15</v>
      </c>
      <c r="AA6" s="35">
        <f t="shared" si="4"/>
        <v>16.57</v>
      </c>
      <c r="AB6" s="35">
        <f t="shared" si="4"/>
        <v>14.8</v>
      </c>
      <c r="AC6" s="35">
        <f t="shared" si="4"/>
        <v>14.03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5931.05</v>
      </c>
      <c r="BG6" s="35">
        <f t="shared" ref="BG6:BO6" si="7">IF(BG7="",NA(),BG7)</f>
        <v>6099.63</v>
      </c>
      <c r="BH6" s="35">
        <f t="shared" si="7"/>
        <v>5701.17</v>
      </c>
      <c r="BI6" s="35">
        <f t="shared" si="7"/>
        <v>8175.59</v>
      </c>
      <c r="BJ6" s="35">
        <f t="shared" si="7"/>
        <v>6836.74</v>
      </c>
      <c r="BK6" s="35">
        <f t="shared" si="7"/>
        <v>1716.82</v>
      </c>
      <c r="BL6" s="35">
        <f t="shared" si="7"/>
        <v>1554.05</v>
      </c>
      <c r="BM6" s="35">
        <f t="shared" si="7"/>
        <v>1436</v>
      </c>
      <c r="BN6" s="35">
        <f t="shared" si="7"/>
        <v>1434.89</v>
      </c>
      <c r="BO6" s="35">
        <f t="shared" si="7"/>
        <v>1298.9100000000001</v>
      </c>
      <c r="BP6" s="34" t="str">
        <f>IF(BP7="","",IF(BP7="-","【-】","【"&amp;SUBSTITUTE(TEXT(BP7,"#,##0.00"),"-","△")&amp;"】"))</f>
        <v>【1,348.09】</v>
      </c>
      <c r="BQ6" s="35">
        <f>IF(BQ7="",NA(),BQ7)</f>
        <v>35.19</v>
      </c>
      <c r="BR6" s="35">
        <f t="shared" ref="BR6:BZ6" si="8">IF(BR7="",NA(),BR7)</f>
        <v>16.09</v>
      </c>
      <c r="BS6" s="35">
        <f t="shared" si="8"/>
        <v>17.29</v>
      </c>
      <c r="BT6" s="35">
        <f t="shared" si="8"/>
        <v>15.52</v>
      </c>
      <c r="BU6" s="35">
        <f t="shared" si="8"/>
        <v>14.88</v>
      </c>
      <c r="BV6" s="35">
        <f t="shared" si="8"/>
        <v>51.73</v>
      </c>
      <c r="BW6" s="35">
        <f t="shared" si="8"/>
        <v>53.01</v>
      </c>
      <c r="BX6" s="35">
        <f t="shared" si="8"/>
        <v>66.56</v>
      </c>
      <c r="BY6" s="35">
        <f t="shared" si="8"/>
        <v>66.22</v>
      </c>
      <c r="BZ6" s="35">
        <f t="shared" si="8"/>
        <v>69.87</v>
      </c>
      <c r="CA6" s="34" t="str">
        <f>IF(CA7="","",IF(CA7="-","【-】","【"&amp;SUBSTITUTE(TEXT(CA7,"#,##0.00"),"-","△")&amp;"】"))</f>
        <v>【69.80】</v>
      </c>
      <c r="CB6" s="35">
        <f>IF(CB7="",NA(),CB7)</f>
        <v>394.02</v>
      </c>
      <c r="CC6" s="35">
        <f t="shared" ref="CC6:CK6" si="9">IF(CC7="",NA(),CC7)</f>
        <v>848.3</v>
      </c>
      <c r="CD6" s="35">
        <f t="shared" si="9"/>
        <v>853.34</v>
      </c>
      <c r="CE6" s="35">
        <f t="shared" si="9"/>
        <v>898.41</v>
      </c>
      <c r="CF6" s="35">
        <f t="shared" si="9"/>
        <v>947.08</v>
      </c>
      <c r="CG6" s="35">
        <f t="shared" si="9"/>
        <v>310.47000000000003</v>
      </c>
      <c r="CH6" s="35">
        <f t="shared" si="9"/>
        <v>299.39</v>
      </c>
      <c r="CI6" s="35">
        <f t="shared" si="9"/>
        <v>244.29</v>
      </c>
      <c r="CJ6" s="35">
        <f t="shared" si="9"/>
        <v>246.72</v>
      </c>
      <c r="CK6" s="35">
        <f t="shared" si="9"/>
        <v>234.96</v>
      </c>
      <c r="CL6" s="34" t="str">
        <f>IF(CL7="","",IF(CL7="-","【-】","【"&amp;SUBSTITUTE(TEXT(CL7,"#,##0.00"),"-","△")&amp;"】"))</f>
        <v>【232.54】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>
        <f t="shared" si="10"/>
        <v>67.95</v>
      </c>
      <c r="CR6" s="35">
        <f t="shared" si="10"/>
        <v>36.67</v>
      </c>
      <c r="CS6" s="35">
        <f t="shared" si="10"/>
        <v>36.200000000000003</v>
      </c>
      <c r="CT6" s="35">
        <f t="shared" si="10"/>
        <v>43.58</v>
      </c>
      <c r="CU6" s="35">
        <f t="shared" si="10"/>
        <v>41.35</v>
      </c>
      <c r="CV6" s="35">
        <f t="shared" si="10"/>
        <v>42.9</v>
      </c>
      <c r="CW6" s="34" t="str">
        <f>IF(CW7="","",IF(CW7="-","【-】","【"&amp;SUBSTITUTE(TEXT(CW7,"#,##0.00"),"-","△")&amp;"】"))</f>
        <v>【42.17】</v>
      </c>
      <c r="CX6" s="35">
        <f>IF(CX7="",NA(),CX7)</f>
        <v>68.94</v>
      </c>
      <c r="CY6" s="35">
        <f t="shared" ref="CY6:DG6" si="11">IF(CY7="",NA(),CY7)</f>
        <v>69.19</v>
      </c>
      <c r="CZ6" s="35">
        <f t="shared" si="11"/>
        <v>70.34</v>
      </c>
      <c r="DA6" s="35">
        <f t="shared" si="11"/>
        <v>71.459999999999994</v>
      </c>
      <c r="DB6" s="35">
        <f t="shared" si="11"/>
        <v>70.73</v>
      </c>
      <c r="DC6" s="35">
        <f t="shared" si="11"/>
        <v>71.239999999999995</v>
      </c>
      <c r="DD6" s="35">
        <f t="shared" si="11"/>
        <v>71.069999999999993</v>
      </c>
      <c r="DE6" s="35">
        <f t="shared" si="11"/>
        <v>82.35</v>
      </c>
      <c r="DF6" s="35">
        <f t="shared" si="11"/>
        <v>82.9</v>
      </c>
      <c r="DG6" s="35">
        <f t="shared" si="11"/>
        <v>83.5</v>
      </c>
      <c r="DH6" s="34" t="str">
        <f>IF(DH7="","",IF(DH7="-","【-】","【"&amp;SUBSTITUTE(TEXT(DH7,"#,##0.00"),"-","△")&amp;"】"))</f>
        <v>【82.30】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>
        <f>IF(EE7="",NA(),EE7)</f>
        <v>0.56000000000000005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0.05</v>
      </c>
      <c r="EK6" s="35">
        <f t="shared" si="14"/>
        <v>7.0000000000000007E-2</v>
      </c>
      <c r="EL6" s="35">
        <f t="shared" si="14"/>
        <v>0.04</v>
      </c>
      <c r="EM6" s="35">
        <f t="shared" si="14"/>
        <v>7.0000000000000007E-2</v>
      </c>
      <c r="EN6" s="35">
        <f t="shared" si="14"/>
        <v>0.09</v>
      </c>
      <c r="EO6" s="34" t="str">
        <f>IF(EO7="","",IF(EO7="-","【-】","【"&amp;SUBSTITUTE(TEXT(EO7,"#,##0.00"),"-","△")&amp;"】"))</f>
        <v>【0.09】</v>
      </c>
    </row>
    <row r="7" spans="1:145" s="36" customFormat="1" x14ac:dyDescent="0.15">
      <c r="A7" s="28"/>
      <c r="B7" s="37">
        <v>2016</v>
      </c>
      <c r="C7" s="37">
        <v>123293</v>
      </c>
      <c r="D7" s="37">
        <v>47</v>
      </c>
      <c r="E7" s="37">
        <v>17</v>
      </c>
      <c r="F7" s="37">
        <v>4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2.5099999999999998</v>
      </c>
      <c r="Q7" s="38">
        <v>81.33</v>
      </c>
      <c r="R7" s="38">
        <v>2484</v>
      </c>
      <c r="S7" s="38">
        <v>21269</v>
      </c>
      <c r="T7" s="38">
        <v>32.51</v>
      </c>
      <c r="U7" s="38">
        <v>654.23</v>
      </c>
      <c r="V7" s="38">
        <v>533</v>
      </c>
      <c r="W7" s="38">
        <v>0.44</v>
      </c>
      <c r="X7" s="38">
        <v>1211.3599999999999</v>
      </c>
      <c r="Y7" s="38">
        <v>43.41</v>
      </c>
      <c r="Z7" s="38">
        <v>15.15</v>
      </c>
      <c r="AA7" s="38">
        <v>16.57</v>
      </c>
      <c r="AB7" s="38">
        <v>14.8</v>
      </c>
      <c r="AC7" s="38">
        <v>14.03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5931.05</v>
      </c>
      <c r="BG7" s="38">
        <v>6099.63</v>
      </c>
      <c r="BH7" s="38">
        <v>5701.17</v>
      </c>
      <c r="BI7" s="38">
        <v>8175.59</v>
      </c>
      <c r="BJ7" s="38">
        <v>6836.74</v>
      </c>
      <c r="BK7" s="38">
        <v>1716.82</v>
      </c>
      <c r="BL7" s="38">
        <v>1554.05</v>
      </c>
      <c r="BM7" s="38">
        <v>1436</v>
      </c>
      <c r="BN7" s="38">
        <v>1434.89</v>
      </c>
      <c r="BO7" s="38">
        <v>1298.9100000000001</v>
      </c>
      <c r="BP7" s="38">
        <v>1348.09</v>
      </c>
      <c r="BQ7" s="38">
        <v>35.19</v>
      </c>
      <c r="BR7" s="38">
        <v>16.09</v>
      </c>
      <c r="BS7" s="38">
        <v>17.29</v>
      </c>
      <c r="BT7" s="38">
        <v>15.52</v>
      </c>
      <c r="BU7" s="38">
        <v>14.88</v>
      </c>
      <c r="BV7" s="38">
        <v>51.73</v>
      </c>
      <c r="BW7" s="38">
        <v>53.01</v>
      </c>
      <c r="BX7" s="38">
        <v>66.56</v>
      </c>
      <c r="BY7" s="38">
        <v>66.22</v>
      </c>
      <c r="BZ7" s="38">
        <v>69.87</v>
      </c>
      <c r="CA7" s="38">
        <v>69.8</v>
      </c>
      <c r="CB7" s="38">
        <v>394.02</v>
      </c>
      <c r="CC7" s="38">
        <v>848.3</v>
      </c>
      <c r="CD7" s="38">
        <v>853.34</v>
      </c>
      <c r="CE7" s="38">
        <v>898.41</v>
      </c>
      <c r="CF7" s="38">
        <v>947.08</v>
      </c>
      <c r="CG7" s="38">
        <v>310.47000000000003</v>
      </c>
      <c r="CH7" s="38">
        <v>299.39</v>
      </c>
      <c r="CI7" s="38">
        <v>244.29</v>
      </c>
      <c r="CJ7" s="38">
        <v>246.72</v>
      </c>
      <c r="CK7" s="38">
        <v>234.96</v>
      </c>
      <c r="CL7" s="38">
        <v>232.54</v>
      </c>
      <c r="CM7" s="38" t="s">
        <v>115</v>
      </c>
      <c r="CN7" s="38" t="s">
        <v>115</v>
      </c>
      <c r="CO7" s="38" t="s">
        <v>115</v>
      </c>
      <c r="CP7" s="38" t="s">
        <v>115</v>
      </c>
      <c r="CQ7" s="38">
        <v>67.95</v>
      </c>
      <c r="CR7" s="38">
        <v>36.67</v>
      </c>
      <c r="CS7" s="38">
        <v>36.200000000000003</v>
      </c>
      <c r="CT7" s="38">
        <v>43.58</v>
      </c>
      <c r="CU7" s="38">
        <v>41.35</v>
      </c>
      <c r="CV7" s="38">
        <v>42.9</v>
      </c>
      <c r="CW7" s="38">
        <v>42.17</v>
      </c>
      <c r="CX7" s="38">
        <v>68.94</v>
      </c>
      <c r="CY7" s="38">
        <v>69.19</v>
      </c>
      <c r="CZ7" s="38">
        <v>70.34</v>
      </c>
      <c r="DA7" s="38">
        <v>71.459999999999994</v>
      </c>
      <c r="DB7" s="38">
        <v>70.73</v>
      </c>
      <c r="DC7" s="38">
        <v>71.239999999999995</v>
      </c>
      <c r="DD7" s="38">
        <v>71.069999999999993</v>
      </c>
      <c r="DE7" s="38">
        <v>82.35</v>
      </c>
      <c r="DF7" s="38">
        <v>82.9</v>
      </c>
      <c r="DG7" s="38">
        <v>83.5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0.56000000000000005</v>
      </c>
      <c r="EF7" s="38">
        <v>0</v>
      </c>
      <c r="EG7" s="38">
        <v>0</v>
      </c>
      <c r="EH7" s="38">
        <v>0</v>
      </c>
      <c r="EI7" s="38">
        <v>0</v>
      </c>
      <c r="EJ7" s="38">
        <v>0.05</v>
      </c>
      <c r="EK7" s="38">
        <v>7.0000000000000007E-2</v>
      </c>
      <c r="EL7" s="38">
        <v>0.04</v>
      </c>
      <c r="EM7" s="38">
        <v>7.0000000000000007E-2</v>
      </c>
      <c r="EN7" s="38">
        <v>0.09</v>
      </c>
      <c r="EO7" s="38">
        <v>0.09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cp:lastPrinted>2018-02-01T00:27:03Z</cp:lastPrinted>
  <dcterms:created xsi:type="dcterms:W3CDTF">2017-12-25T02:18:16Z</dcterms:created>
  <dcterms:modified xsi:type="dcterms:W3CDTF">2018-02-16T05:26:05Z</dcterms:modified>
  <cp:category/>
</cp:coreProperties>
</file>