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117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BB8" i="4" s="1"/>
  <c r="T6" i="5"/>
  <c r="S6" i="5"/>
  <c r="AL8" i="4" s="1"/>
  <c r="R6" i="5"/>
  <c r="Q6" i="5"/>
  <c r="W10" i="4" s="1"/>
  <c r="P6" i="5"/>
  <c r="O6" i="5"/>
  <c r="I10" i="4" s="1"/>
  <c r="N6" i="5"/>
  <c r="M6" i="5"/>
  <c r="L6" i="5"/>
  <c r="K6" i="5"/>
  <c r="P8" i="4" s="1"/>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E86" i="4"/>
  <c r="BB10" i="4"/>
  <c r="AL10" i="4"/>
  <c r="AD10" i="4"/>
  <c r="P10" i="4"/>
  <c r="B10" i="4"/>
  <c r="AT8" i="4"/>
  <c r="W8" i="4"/>
  <c r="I8" i="4"/>
  <c r="B6" i="4"/>
  <c r="C10" i="5" l="1"/>
  <c r="D10" i="5"/>
  <c r="E10" i="5"/>
  <c r="B10" i="5"/>
</calcChain>
</file>

<file path=xl/sharedStrings.xml><?xml version="1.0" encoding="utf-8"?>
<sst xmlns="http://schemas.openxmlformats.org/spreadsheetml/2006/main" count="279" uniqueCount="126">
  <si>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</si>
  <si>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</si>
  <si>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</si>
  <si>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</si>
  <si>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</si>
  <si>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</si>
  <si>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</si>
  <si>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</si>
  <si>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</si>
  <si>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</si>
  <si>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</si>
  <si>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</si>
  <si>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</si>
  <si>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</si>
  <si>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</si>
  <si>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</si>
  <si>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</si>
  <si>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</si>
  <si>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</si>
  <si>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</si>
  <si>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</si>
  <si>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</si>
  <si>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</si>
  <si>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</si>
  <si>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</si>
  <si>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</si>
  <si>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</si>
  <si>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</si>
  <si>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</si>
  <si>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</si>
  <si>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</si>
  <si>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</si>
  <si>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</si>
  <si>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</si>
  <si>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</si>
  <si>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</si>
  <si>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</si>
  <si>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</si>
  <si>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</si>
  <si>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</si>
  <si>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</si>
  <si>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</si>
  <si>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</si>
  <si>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</si>
  <si>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</si>
  <si>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</si>
  <si>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</si>
  <si>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</si>
  <si>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</si>
  <si>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</si>
  <si>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</si>
  <si>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</si>
  <si>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</si>
  <si>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</si>
  <si>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</si>
  <si>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</si>
  <si>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</si>
  <si>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</si>
  <si>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</si>
  <si>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</si>
  <si>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</si>
  <si>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</si>
  <si>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</si>
  <si>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</si>
  <si>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</si>
  <si>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</si>
  <si>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</si>
  <si>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</si>
  <si>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</si>
  <si>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</si>
  <si>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</si>
  <si>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</si>
  <si>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</si>
  <si>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</si>
  <si>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</si>
  <si>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</si>
  <si>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</si>
  <si>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</si>
  <si>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</si>
  <si>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</si>
  <si>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</si>
  <si>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</si>
  <si>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</si>
  <si>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</si>
  <si>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</si>
  <si>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</si>
  <si>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</si>
  <si>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</si>
  <si>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</si>
  <si>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</si>
  <si>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</si>
  <si>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</si>
  <si>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</si>
  <si>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</si>
  <si>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</si>
  <si>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</si>
  <si>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</si>
  <si>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</si>
  <si>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</si>
  <si>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</si>
  <si>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</si>
  <si>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</si>
  <si>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</si>
  <si>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</si>
  <si>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</si>
  <si>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</si>
  <si>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</si>
  <si>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</si>
  <si>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</si>
  <si>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</si>
  <si>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芝山町</t>
  </si>
  <si>
    <t>法非適用</t>
  </si>
  <si>
    <t>下水道事業</t>
  </si>
  <si>
    <t>公共下水道</t>
  </si>
  <si>
    <t>Cd3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</si>
  <si>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</si>
  <si>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</si>
  <si>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</si>
  <si>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</si>
  <si>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</si>
  <si>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</si>
  <si>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</si>
  <si>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①は、料金収入及び一般会計繰入金等の収入で費用と地方債償還金の額を大方、賄っていることを表しています。
⑤は使用料金で回収すべき費用に対して、どの程度使用料金で賄えているか表しており、類似団体の平均程度となっています。
⑥は1㎥あたりの処理単価を表しており、類似団体の平均程度となっています。
⑦は類似団体の平均値と比べ、低い利用率ですが、平成29年度以降下水道接続人口が増えることから、改善されることが見込まれています。
⑧は類似団体の平均値と比べ、低い水洗化率ですが、平成29年度以降下水道接続人口が増えることから、改善されることが見込まれています。</t>
    <rPh sb="3" eb="5">
      <t>リョウキン</t>
    </rPh>
    <rPh sb="5" eb="7">
      <t>シュウニュウ</t>
    </rPh>
    <rPh sb="7" eb="8">
      <t>オヨ</t>
    </rPh>
    <rPh sb="9" eb="11">
      <t>イッパン</t>
    </rPh>
    <rPh sb="11" eb="13">
      <t>カイケイ</t>
    </rPh>
    <rPh sb="13" eb="15">
      <t>クリイレ</t>
    </rPh>
    <rPh sb="15" eb="16">
      <t>キン</t>
    </rPh>
    <rPh sb="16" eb="17">
      <t>トウ</t>
    </rPh>
    <rPh sb="18" eb="20">
      <t>シュウニュウ</t>
    </rPh>
    <rPh sb="21" eb="23">
      <t>ヒヨウ</t>
    </rPh>
    <rPh sb="24" eb="26">
      <t>チホウ</t>
    </rPh>
    <rPh sb="26" eb="27">
      <t>サイ</t>
    </rPh>
    <rPh sb="27" eb="30">
      <t>ショウカンキン</t>
    </rPh>
    <rPh sb="31" eb="32">
      <t>ガク</t>
    </rPh>
    <rPh sb="33" eb="35">
      <t>オオカタ</t>
    </rPh>
    <rPh sb="36" eb="37">
      <t>マカナ</t>
    </rPh>
    <rPh sb="44" eb="45">
      <t>アラワ</t>
    </rPh>
    <rPh sb="54" eb="56">
      <t>シヨウ</t>
    </rPh>
    <rPh sb="56" eb="57">
      <t>リョウ</t>
    </rPh>
    <rPh sb="57" eb="58">
      <t>キン</t>
    </rPh>
    <rPh sb="59" eb="61">
      <t>カイシュウ</t>
    </rPh>
    <rPh sb="64" eb="66">
      <t>ヒヨウ</t>
    </rPh>
    <rPh sb="67" eb="68">
      <t>タイ</t>
    </rPh>
    <rPh sb="73" eb="75">
      <t>テイド</t>
    </rPh>
    <rPh sb="75" eb="77">
      <t>シヨウ</t>
    </rPh>
    <rPh sb="77" eb="78">
      <t>リョウ</t>
    </rPh>
    <rPh sb="78" eb="79">
      <t>キン</t>
    </rPh>
    <rPh sb="80" eb="81">
      <t>マカナ</t>
    </rPh>
    <rPh sb="86" eb="87">
      <t>アラワ</t>
    </rPh>
    <rPh sb="92" eb="94">
      <t>ルイジ</t>
    </rPh>
    <rPh sb="94" eb="96">
      <t>ダンタイ</t>
    </rPh>
    <rPh sb="97" eb="99">
      <t>ヘイキン</t>
    </rPh>
    <rPh sb="99" eb="101">
      <t>テイド</t>
    </rPh>
    <rPh sb="118" eb="120">
      <t>ショリ</t>
    </rPh>
    <rPh sb="120" eb="122">
      <t>タンカ</t>
    </rPh>
    <rPh sb="123" eb="124">
      <t>アラワ</t>
    </rPh>
    <rPh sb="129" eb="131">
      <t>ルイジ</t>
    </rPh>
    <rPh sb="131" eb="133">
      <t>ダンタイ</t>
    </rPh>
    <rPh sb="134" eb="136">
      <t>ヘイキン</t>
    </rPh>
    <rPh sb="136" eb="138">
      <t>テイド</t>
    </rPh>
    <rPh sb="149" eb="151">
      <t>ルイジ</t>
    </rPh>
    <rPh sb="151" eb="153">
      <t>ダンタイ</t>
    </rPh>
    <rPh sb="154" eb="156">
      <t>ヘイキン</t>
    </rPh>
    <rPh sb="156" eb="157">
      <t>アタイ</t>
    </rPh>
    <rPh sb="158" eb="159">
      <t>クラ</t>
    </rPh>
    <rPh sb="161" eb="162">
      <t>ヒク</t>
    </rPh>
    <rPh sb="163" eb="166">
      <t>リヨウリツ</t>
    </rPh>
    <rPh sb="170" eb="172">
      <t>ヘイセイ</t>
    </rPh>
    <rPh sb="174" eb="176">
      <t>ネンド</t>
    </rPh>
    <rPh sb="176" eb="178">
      <t>イコウ</t>
    </rPh>
    <rPh sb="178" eb="180">
      <t>ゲスイ</t>
    </rPh>
    <rPh sb="180" eb="181">
      <t>ドウ</t>
    </rPh>
    <rPh sb="181" eb="183">
      <t>セツゾク</t>
    </rPh>
    <rPh sb="183" eb="185">
      <t>ジンコウ</t>
    </rPh>
    <rPh sb="186" eb="187">
      <t>フ</t>
    </rPh>
    <rPh sb="194" eb="196">
      <t>カイゼン</t>
    </rPh>
    <rPh sb="202" eb="204">
      <t>ミコ</t>
    </rPh>
    <rPh sb="219" eb="221">
      <t>ヘイキン</t>
    </rPh>
    <rPh sb="221" eb="222">
      <t>アタイ</t>
    </rPh>
    <rPh sb="228" eb="231">
      <t>スイセンカ</t>
    </rPh>
    <rPh sb="231" eb="232">
      <t>リツ</t>
    </rPh>
    <phoneticPr fontId="4"/>
  </si>
  <si>
    <t>　芝山町の公共下水道事業はH27年より、特定環境保全公共下水道事業の一部が公共下水道事業となり始まりました。
　特定環境保全公共下水道事業の供用開始がH17年なので施設の目立った老朽化はありません。</t>
    <phoneticPr fontId="4"/>
  </si>
  <si>
    <t>　管渠整備工事については概成してきており、整備工事が終了すると下水道接続人口も増え、収支の面で改善が見込まれます。
　数年に1度、収支状況等を勘案し使用料の見直し等を行い、下水道事業の経営改善を目指します。
　今後は適正な維持管理及び資産の更新等に向け適切な経営を目指します。
　</t>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</si>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</sst>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EEB9-4884-A2FC-8B024763B724}"/>
            </c:ext>
          </c:extLst>
        </c:ser>
        <c:dLbls>
          <c:showLegendKey val="0"/>
          <c:showVal val="0"/>
          <c:showCatName val="0"/>
          <c:showSerName val="0"/>
          <c:showPercent val="0"/>
          <c:showBubbleSize val="0"/>
        </c:dLbls>
        <c:gapWidth val="150"/>
        <c:axId val="371930808"/>
        <c:axId val="371931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0.2</c:v>
                </c:pt>
                <c:pt idx="4">
                  <c:v>0.19</c:v>
                </c:pt>
              </c:numCache>
            </c:numRef>
          </c:val>
          <c:smooth val="0"/>
          <c:extLst>
            <c:ext xmlns:c16="http://schemas.microsoft.com/office/drawing/2014/chart" uri="{C3380CC4-5D6E-409C-BE32-E72D297353CC}">
              <c16:uniqueId val="{00000001-EEB9-4884-A2FC-8B024763B724}"/>
            </c:ext>
          </c:extLst>
        </c:ser>
        <c:dLbls>
          <c:showLegendKey val="0"/>
          <c:showVal val="0"/>
          <c:showCatName val="0"/>
          <c:showSerName val="0"/>
          <c:showPercent val="0"/>
          <c:showBubbleSize val="0"/>
        </c:dLbls>
        <c:marker val="1"/>
        <c:smooth val="0"/>
        <c:axId val="371930808"/>
        <c:axId val="371931192"/>
      </c:lineChart>
      <c:dateAx>
        <c:axId val="371930808"/>
        <c:scaling>
          <c:orientation val="minMax"/>
        </c:scaling>
        <c:delete val="1"/>
        <c:axPos val="b"/>
        <c:numFmt formatCode="ge" sourceLinked="1"/>
        <c:majorTickMark val="none"/>
        <c:minorTickMark val="none"/>
        <c:tickLblPos val="none"/>
        <c:crossAx val="371931192"/>
        <c:crosses val="autoZero"/>
        <c:auto val="1"/>
        <c:lblOffset val="100"/>
        <c:baseTimeUnit val="years"/>
      </c:dateAx>
      <c:valAx>
        <c:axId val="371931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1930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36.299999999999997</c:v>
                </c:pt>
                <c:pt idx="4">
                  <c:v>17.5</c:v>
                </c:pt>
              </c:numCache>
            </c:numRef>
          </c:val>
          <c:extLst>
            <c:ext xmlns:c16="http://schemas.microsoft.com/office/drawing/2014/chart" uri="{C3380CC4-5D6E-409C-BE32-E72D297353CC}">
              <c16:uniqueId val="{00000000-9B63-48C2-9B51-614FF76F9AB7}"/>
            </c:ext>
          </c:extLst>
        </c:ser>
        <c:dLbls>
          <c:showLegendKey val="0"/>
          <c:showVal val="0"/>
          <c:showCatName val="0"/>
          <c:showSerName val="0"/>
          <c:showPercent val="0"/>
          <c:showBubbleSize val="0"/>
        </c:dLbls>
        <c:gapWidth val="150"/>
        <c:axId val="372383200"/>
        <c:axId val="372380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39.869999999999997</c:v>
                </c:pt>
                <c:pt idx="4">
                  <c:v>41.28</c:v>
                </c:pt>
              </c:numCache>
            </c:numRef>
          </c:val>
          <c:smooth val="0"/>
          <c:extLst>
            <c:ext xmlns:c16="http://schemas.microsoft.com/office/drawing/2014/chart" uri="{C3380CC4-5D6E-409C-BE32-E72D297353CC}">
              <c16:uniqueId val="{00000001-9B63-48C2-9B51-614FF76F9AB7}"/>
            </c:ext>
          </c:extLst>
        </c:ser>
        <c:dLbls>
          <c:showLegendKey val="0"/>
          <c:showVal val="0"/>
          <c:showCatName val="0"/>
          <c:showSerName val="0"/>
          <c:showPercent val="0"/>
          <c:showBubbleSize val="0"/>
        </c:dLbls>
        <c:marker val="1"/>
        <c:smooth val="0"/>
        <c:axId val="372383200"/>
        <c:axId val="372380456"/>
      </c:lineChart>
      <c:dateAx>
        <c:axId val="372383200"/>
        <c:scaling>
          <c:orientation val="minMax"/>
        </c:scaling>
        <c:delete val="1"/>
        <c:axPos val="b"/>
        <c:numFmt formatCode="ge" sourceLinked="1"/>
        <c:majorTickMark val="none"/>
        <c:minorTickMark val="none"/>
        <c:tickLblPos val="none"/>
        <c:crossAx val="372380456"/>
        <c:crosses val="autoZero"/>
        <c:auto val="1"/>
        <c:lblOffset val="100"/>
        <c:baseTimeUnit val="years"/>
      </c:dateAx>
      <c:valAx>
        <c:axId val="372380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238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0</c:v>
                </c:pt>
                <c:pt idx="2">
                  <c:v>0</c:v>
                </c:pt>
                <c:pt idx="3">
                  <c:v>65.58</c:v>
                </c:pt>
                <c:pt idx="4">
                  <c:v>27.48</c:v>
                </c:pt>
              </c:numCache>
            </c:numRef>
          </c:val>
          <c:extLst>
            <c:ext xmlns:c16="http://schemas.microsoft.com/office/drawing/2014/chart" uri="{C3380CC4-5D6E-409C-BE32-E72D297353CC}">
              <c16:uniqueId val="{00000000-7723-433C-8BC0-C85B3F434728}"/>
            </c:ext>
          </c:extLst>
        </c:ser>
        <c:dLbls>
          <c:showLegendKey val="0"/>
          <c:showVal val="0"/>
          <c:showCatName val="0"/>
          <c:showSerName val="0"/>
          <c:showPercent val="0"/>
          <c:showBubbleSize val="0"/>
        </c:dLbls>
        <c:gapWidth val="150"/>
        <c:axId val="370545592"/>
        <c:axId val="372911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61.37</c:v>
                </c:pt>
                <c:pt idx="4">
                  <c:v>61.3</c:v>
                </c:pt>
              </c:numCache>
            </c:numRef>
          </c:val>
          <c:smooth val="0"/>
          <c:extLst>
            <c:ext xmlns:c16="http://schemas.microsoft.com/office/drawing/2014/chart" uri="{C3380CC4-5D6E-409C-BE32-E72D297353CC}">
              <c16:uniqueId val="{00000001-7723-433C-8BC0-C85B3F434728}"/>
            </c:ext>
          </c:extLst>
        </c:ser>
        <c:dLbls>
          <c:showLegendKey val="0"/>
          <c:showVal val="0"/>
          <c:showCatName val="0"/>
          <c:showSerName val="0"/>
          <c:showPercent val="0"/>
          <c:showBubbleSize val="0"/>
        </c:dLbls>
        <c:marker val="1"/>
        <c:smooth val="0"/>
        <c:axId val="370545592"/>
        <c:axId val="372911704"/>
      </c:lineChart>
      <c:dateAx>
        <c:axId val="370545592"/>
        <c:scaling>
          <c:orientation val="minMax"/>
        </c:scaling>
        <c:delete val="1"/>
        <c:axPos val="b"/>
        <c:numFmt formatCode="ge" sourceLinked="1"/>
        <c:majorTickMark val="none"/>
        <c:minorTickMark val="none"/>
        <c:tickLblPos val="none"/>
        <c:crossAx val="372911704"/>
        <c:crosses val="autoZero"/>
        <c:auto val="1"/>
        <c:lblOffset val="100"/>
        <c:baseTimeUnit val="years"/>
      </c:dateAx>
      <c:valAx>
        <c:axId val="372911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545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0</c:v>
                </c:pt>
                <c:pt idx="2">
                  <c:v>0</c:v>
                </c:pt>
                <c:pt idx="3">
                  <c:v>32.659999999999997</c:v>
                </c:pt>
                <c:pt idx="4">
                  <c:v>99.93</c:v>
                </c:pt>
              </c:numCache>
            </c:numRef>
          </c:val>
          <c:extLst>
            <c:ext xmlns:c16="http://schemas.microsoft.com/office/drawing/2014/chart" uri="{C3380CC4-5D6E-409C-BE32-E72D297353CC}">
              <c16:uniqueId val="{00000000-BEE0-4E7D-B35B-B9BC836A26AD}"/>
            </c:ext>
          </c:extLst>
        </c:ser>
        <c:dLbls>
          <c:showLegendKey val="0"/>
          <c:showVal val="0"/>
          <c:showCatName val="0"/>
          <c:showSerName val="0"/>
          <c:showPercent val="0"/>
          <c:showBubbleSize val="0"/>
        </c:dLbls>
        <c:gapWidth val="150"/>
        <c:axId val="372347176"/>
        <c:axId val="372350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EE0-4E7D-B35B-B9BC836A26AD}"/>
            </c:ext>
          </c:extLst>
        </c:ser>
        <c:dLbls>
          <c:showLegendKey val="0"/>
          <c:showVal val="0"/>
          <c:showCatName val="0"/>
          <c:showSerName val="0"/>
          <c:showPercent val="0"/>
          <c:showBubbleSize val="0"/>
        </c:dLbls>
        <c:marker val="1"/>
        <c:smooth val="0"/>
        <c:axId val="372347176"/>
        <c:axId val="372350120"/>
      </c:lineChart>
      <c:dateAx>
        <c:axId val="372347176"/>
        <c:scaling>
          <c:orientation val="minMax"/>
        </c:scaling>
        <c:delete val="1"/>
        <c:axPos val="b"/>
        <c:numFmt formatCode="ge" sourceLinked="1"/>
        <c:majorTickMark val="none"/>
        <c:minorTickMark val="none"/>
        <c:tickLblPos val="none"/>
        <c:crossAx val="372350120"/>
        <c:crosses val="autoZero"/>
        <c:auto val="1"/>
        <c:lblOffset val="100"/>
        <c:baseTimeUnit val="years"/>
      </c:dateAx>
      <c:valAx>
        <c:axId val="372350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2347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52E-47A1-904E-AF013312082F}"/>
            </c:ext>
          </c:extLst>
        </c:ser>
        <c:dLbls>
          <c:showLegendKey val="0"/>
          <c:showVal val="0"/>
          <c:showCatName val="0"/>
          <c:showSerName val="0"/>
          <c:showPercent val="0"/>
          <c:showBubbleSize val="0"/>
        </c:dLbls>
        <c:gapWidth val="150"/>
        <c:axId val="372404640"/>
        <c:axId val="372405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52E-47A1-904E-AF013312082F}"/>
            </c:ext>
          </c:extLst>
        </c:ser>
        <c:dLbls>
          <c:showLegendKey val="0"/>
          <c:showVal val="0"/>
          <c:showCatName val="0"/>
          <c:showSerName val="0"/>
          <c:showPercent val="0"/>
          <c:showBubbleSize val="0"/>
        </c:dLbls>
        <c:marker val="1"/>
        <c:smooth val="0"/>
        <c:axId val="372404640"/>
        <c:axId val="372405024"/>
      </c:lineChart>
      <c:dateAx>
        <c:axId val="372404640"/>
        <c:scaling>
          <c:orientation val="minMax"/>
        </c:scaling>
        <c:delete val="1"/>
        <c:axPos val="b"/>
        <c:numFmt formatCode="ge" sourceLinked="1"/>
        <c:majorTickMark val="none"/>
        <c:minorTickMark val="none"/>
        <c:tickLblPos val="none"/>
        <c:crossAx val="372405024"/>
        <c:crosses val="autoZero"/>
        <c:auto val="1"/>
        <c:lblOffset val="100"/>
        <c:baseTimeUnit val="years"/>
      </c:dateAx>
      <c:valAx>
        <c:axId val="372405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2404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586-4DBB-BD1E-925976A66AA1}"/>
            </c:ext>
          </c:extLst>
        </c:ser>
        <c:dLbls>
          <c:showLegendKey val="0"/>
          <c:showVal val="0"/>
          <c:showCatName val="0"/>
          <c:showSerName val="0"/>
          <c:showPercent val="0"/>
          <c:showBubbleSize val="0"/>
        </c:dLbls>
        <c:gapWidth val="150"/>
        <c:axId val="372489520"/>
        <c:axId val="372494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586-4DBB-BD1E-925976A66AA1}"/>
            </c:ext>
          </c:extLst>
        </c:ser>
        <c:dLbls>
          <c:showLegendKey val="0"/>
          <c:showVal val="0"/>
          <c:showCatName val="0"/>
          <c:showSerName val="0"/>
          <c:showPercent val="0"/>
          <c:showBubbleSize val="0"/>
        </c:dLbls>
        <c:marker val="1"/>
        <c:smooth val="0"/>
        <c:axId val="372489520"/>
        <c:axId val="372494000"/>
      </c:lineChart>
      <c:dateAx>
        <c:axId val="372489520"/>
        <c:scaling>
          <c:orientation val="minMax"/>
        </c:scaling>
        <c:delete val="1"/>
        <c:axPos val="b"/>
        <c:numFmt formatCode="ge" sourceLinked="1"/>
        <c:majorTickMark val="none"/>
        <c:minorTickMark val="none"/>
        <c:tickLblPos val="none"/>
        <c:crossAx val="372494000"/>
        <c:crosses val="autoZero"/>
        <c:auto val="1"/>
        <c:lblOffset val="100"/>
        <c:baseTimeUnit val="years"/>
      </c:dateAx>
      <c:valAx>
        <c:axId val="372494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2489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E27-41FE-AC21-8514E8220647}"/>
            </c:ext>
          </c:extLst>
        </c:ser>
        <c:dLbls>
          <c:showLegendKey val="0"/>
          <c:showVal val="0"/>
          <c:showCatName val="0"/>
          <c:showSerName val="0"/>
          <c:showPercent val="0"/>
          <c:showBubbleSize val="0"/>
        </c:dLbls>
        <c:gapWidth val="150"/>
        <c:axId val="372381632"/>
        <c:axId val="372382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E27-41FE-AC21-8514E8220647}"/>
            </c:ext>
          </c:extLst>
        </c:ser>
        <c:dLbls>
          <c:showLegendKey val="0"/>
          <c:showVal val="0"/>
          <c:showCatName val="0"/>
          <c:showSerName val="0"/>
          <c:showPercent val="0"/>
          <c:showBubbleSize val="0"/>
        </c:dLbls>
        <c:marker val="1"/>
        <c:smooth val="0"/>
        <c:axId val="372381632"/>
        <c:axId val="372382024"/>
      </c:lineChart>
      <c:dateAx>
        <c:axId val="372381632"/>
        <c:scaling>
          <c:orientation val="minMax"/>
        </c:scaling>
        <c:delete val="1"/>
        <c:axPos val="b"/>
        <c:numFmt formatCode="ge" sourceLinked="1"/>
        <c:majorTickMark val="none"/>
        <c:minorTickMark val="none"/>
        <c:tickLblPos val="none"/>
        <c:crossAx val="372382024"/>
        <c:crosses val="autoZero"/>
        <c:auto val="1"/>
        <c:lblOffset val="100"/>
        <c:baseTimeUnit val="years"/>
      </c:dateAx>
      <c:valAx>
        <c:axId val="372382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2381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D9A-4FDA-9576-9BC9DE72B49E}"/>
            </c:ext>
          </c:extLst>
        </c:ser>
        <c:dLbls>
          <c:showLegendKey val="0"/>
          <c:showVal val="0"/>
          <c:showCatName val="0"/>
          <c:showSerName val="0"/>
          <c:showPercent val="0"/>
          <c:showBubbleSize val="0"/>
        </c:dLbls>
        <c:gapWidth val="150"/>
        <c:axId val="372383592"/>
        <c:axId val="372604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D9A-4FDA-9576-9BC9DE72B49E}"/>
            </c:ext>
          </c:extLst>
        </c:ser>
        <c:dLbls>
          <c:showLegendKey val="0"/>
          <c:showVal val="0"/>
          <c:showCatName val="0"/>
          <c:showSerName val="0"/>
          <c:showPercent val="0"/>
          <c:showBubbleSize val="0"/>
        </c:dLbls>
        <c:marker val="1"/>
        <c:smooth val="0"/>
        <c:axId val="372383592"/>
        <c:axId val="372604912"/>
      </c:lineChart>
      <c:dateAx>
        <c:axId val="372383592"/>
        <c:scaling>
          <c:orientation val="minMax"/>
        </c:scaling>
        <c:delete val="1"/>
        <c:axPos val="b"/>
        <c:numFmt formatCode="ge" sourceLinked="1"/>
        <c:majorTickMark val="none"/>
        <c:minorTickMark val="none"/>
        <c:tickLblPos val="none"/>
        <c:crossAx val="372604912"/>
        <c:crosses val="autoZero"/>
        <c:auto val="1"/>
        <c:lblOffset val="100"/>
        <c:baseTimeUnit val="years"/>
      </c:dateAx>
      <c:valAx>
        <c:axId val="372604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2383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5964.48</c:v>
                </c:pt>
                <c:pt idx="4" formatCode="#,##0.00;&quot;△&quot;#,##0.00">
                  <c:v>0</c:v>
                </c:pt>
              </c:numCache>
            </c:numRef>
          </c:val>
          <c:extLst>
            <c:ext xmlns:c16="http://schemas.microsoft.com/office/drawing/2014/chart" uri="{C3380CC4-5D6E-409C-BE32-E72D297353CC}">
              <c16:uniqueId val="{00000000-917C-42B2-A088-FF02773F6CB6}"/>
            </c:ext>
          </c:extLst>
        </c:ser>
        <c:dLbls>
          <c:showLegendKey val="0"/>
          <c:showVal val="0"/>
          <c:showCatName val="0"/>
          <c:showSerName val="0"/>
          <c:showPercent val="0"/>
          <c:showBubbleSize val="0"/>
        </c:dLbls>
        <c:gapWidth val="150"/>
        <c:axId val="372606088"/>
        <c:axId val="372606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1824.34</c:v>
                </c:pt>
                <c:pt idx="4">
                  <c:v>1604.64</c:v>
                </c:pt>
              </c:numCache>
            </c:numRef>
          </c:val>
          <c:smooth val="0"/>
          <c:extLst>
            <c:ext xmlns:c16="http://schemas.microsoft.com/office/drawing/2014/chart" uri="{C3380CC4-5D6E-409C-BE32-E72D297353CC}">
              <c16:uniqueId val="{00000001-917C-42B2-A088-FF02773F6CB6}"/>
            </c:ext>
          </c:extLst>
        </c:ser>
        <c:dLbls>
          <c:showLegendKey val="0"/>
          <c:showVal val="0"/>
          <c:showCatName val="0"/>
          <c:showSerName val="0"/>
          <c:showPercent val="0"/>
          <c:showBubbleSize val="0"/>
        </c:dLbls>
        <c:marker val="1"/>
        <c:smooth val="0"/>
        <c:axId val="372606088"/>
        <c:axId val="372606480"/>
      </c:lineChart>
      <c:dateAx>
        <c:axId val="372606088"/>
        <c:scaling>
          <c:orientation val="minMax"/>
        </c:scaling>
        <c:delete val="1"/>
        <c:axPos val="b"/>
        <c:numFmt formatCode="ge" sourceLinked="1"/>
        <c:majorTickMark val="none"/>
        <c:minorTickMark val="none"/>
        <c:tickLblPos val="none"/>
        <c:crossAx val="372606480"/>
        <c:crosses val="autoZero"/>
        <c:auto val="1"/>
        <c:lblOffset val="100"/>
        <c:baseTimeUnit val="years"/>
      </c:dateAx>
      <c:valAx>
        <c:axId val="372606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2606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0</c:v>
                </c:pt>
                <c:pt idx="2">
                  <c:v>0</c:v>
                </c:pt>
                <c:pt idx="3">
                  <c:v>14.49</c:v>
                </c:pt>
                <c:pt idx="4">
                  <c:v>57.96</c:v>
                </c:pt>
              </c:numCache>
            </c:numRef>
          </c:val>
          <c:extLst>
            <c:ext xmlns:c16="http://schemas.microsoft.com/office/drawing/2014/chart" uri="{C3380CC4-5D6E-409C-BE32-E72D297353CC}">
              <c16:uniqueId val="{00000000-5E5D-4F42-A03B-85E3C6B2B5B8}"/>
            </c:ext>
          </c:extLst>
        </c:ser>
        <c:dLbls>
          <c:showLegendKey val="0"/>
          <c:showVal val="0"/>
          <c:showCatName val="0"/>
          <c:showSerName val="0"/>
          <c:showPercent val="0"/>
          <c:showBubbleSize val="0"/>
        </c:dLbls>
        <c:gapWidth val="150"/>
        <c:axId val="372607656"/>
        <c:axId val="372608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54.16</c:v>
                </c:pt>
                <c:pt idx="4">
                  <c:v>60.01</c:v>
                </c:pt>
              </c:numCache>
            </c:numRef>
          </c:val>
          <c:smooth val="0"/>
          <c:extLst>
            <c:ext xmlns:c16="http://schemas.microsoft.com/office/drawing/2014/chart" uri="{C3380CC4-5D6E-409C-BE32-E72D297353CC}">
              <c16:uniqueId val="{00000001-5E5D-4F42-A03B-85E3C6B2B5B8}"/>
            </c:ext>
          </c:extLst>
        </c:ser>
        <c:dLbls>
          <c:showLegendKey val="0"/>
          <c:showVal val="0"/>
          <c:showCatName val="0"/>
          <c:showSerName val="0"/>
          <c:showPercent val="0"/>
          <c:showBubbleSize val="0"/>
        </c:dLbls>
        <c:marker val="1"/>
        <c:smooth val="0"/>
        <c:axId val="372607656"/>
        <c:axId val="372608048"/>
      </c:lineChart>
      <c:dateAx>
        <c:axId val="372607656"/>
        <c:scaling>
          <c:orientation val="minMax"/>
        </c:scaling>
        <c:delete val="1"/>
        <c:axPos val="b"/>
        <c:numFmt formatCode="ge" sourceLinked="1"/>
        <c:majorTickMark val="none"/>
        <c:minorTickMark val="none"/>
        <c:tickLblPos val="none"/>
        <c:crossAx val="372608048"/>
        <c:crosses val="autoZero"/>
        <c:auto val="1"/>
        <c:lblOffset val="100"/>
        <c:baseTimeUnit val="years"/>
      </c:dateAx>
      <c:valAx>
        <c:axId val="372608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2607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0</c:v>
                </c:pt>
                <c:pt idx="2">
                  <c:v>0</c:v>
                </c:pt>
                <c:pt idx="3">
                  <c:v>1153.2</c:v>
                </c:pt>
                <c:pt idx="4">
                  <c:v>309.14999999999998</c:v>
                </c:pt>
              </c:numCache>
            </c:numRef>
          </c:val>
          <c:extLst>
            <c:ext xmlns:c16="http://schemas.microsoft.com/office/drawing/2014/chart" uri="{C3380CC4-5D6E-409C-BE32-E72D297353CC}">
              <c16:uniqueId val="{00000000-D76F-4DA2-9008-647227744859}"/>
            </c:ext>
          </c:extLst>
        </c:ser>
        <c:dLbls>
          <c:showLegendKey val="0"/>
          <c:showVal val="0"/>
          <c:showCatName val="0"/>
          <c:showSerName val="0"/>
          <c:showPercent val="0"/>
          <c:showBubbleSize val="0"/>
        </c:dLbls>
        <c:gapWidth val="150"/>
        <c:axId val="372742512"/>
        <c:axId val="372742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307.56</c:v>
                </c:pt>
                <c:pt idx="4">
                  <c:v>277.67</c:v>
                </c:pt>
              </c:numCache>
            </c:numRef>
          </c:val>
          <c:smooth val="0"/>
          <c:extLst>
            <c:ext xmlns:c16="http://schemas.microsoft.com/office/drawing/2014/chart" uri="{C3380CC4-5D6E-409C-BE32-E72D297353CC}">
              <c16:uniqueId val="{00000001-D76F-4DA2-9008-647227744859}"/>
            </c:ext>
          </c:extLst>
        </c:ser>
        <c:dLbls>
          <c:showLegendKey val="0"/>
          <c:showVal val="0"/>
          <c:showCatName val="0"/>
          <c:showSerName val="0"/>
          <c:showPercent val="0"/>
          <c:showBubbleSize val="0"/>
        </c:dLbls>
        <c:marker val="1"/>
        <c:smooth val="0"/>
        <c:axId val="372742512"/>
        <c:axId val="372742904"/>
      </c:lineChart>
      <c:dateAx>
        <c:axId val="372742512"/>
        <c:scaling>
          <c:orientation val="minMax"/>
        </c:scaling>
        <c:delete val="1"/>
        <c:axPos val="b"/>
        <c:numFmt formatCode="ge" sourceLinked="1"/>
        <c:majorTickMark val="none"/>
        <c:minorTickMark val="none"/>
        <c:tickLblPos val="none"/>
        <c:crossAx val="372742904"/>
        <c:crosses val="autoZero"/>
        <c:auto val="1"/>
        <c:lblOffset val="100"/>
        <c:baseTimeUnit val="years"/>
      </c:dateAx>
      <c:valAx>
        <c:axId val="372742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274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千葉県　芝山町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Cd3</v>
      </c>
      <c r="X8" s="48"/>
      <c r="Y8" s="48"/>
      <c r="Z8" s="48"/>
      <c r="AA8" s="48"/>
      <c r="AB8" s="48"/>
      <c r="AC8" s="48"/>
      <c r="AD8" s="49" t="s">
        <v>125</v>
      </c>
      <c r="AE8" s="49"/>
      <c r="AF8" s="49"/>
      <c r="AG8" s="49"/>
      <c r="AH8" s="49"/>
      <c r="AI8" s="49"/>
      <c r="AJ8" s="49"/>
      <c r="AK8" s="4"/>
      <c r="AL8" s="50">
        <f>データ!S6</f>
        <v>7507</v>
      </c>
      <c r="AM8" s="50"/>
      <c r="AN8" s="50"/>
      <c r="AO8" s="50"/>
      <c r="AP8" s="50"/>
      <c r="AQ8" s="50"/>
      <c r="AR8" s="50"/>
      <c r="AS8" s="50"/>
      <c r="AT8" s="45">
        <f>データ!T6</f>
        <v>43.24</v>
      </c>
      <c r="AU8" s="45"/>
      <c r="AV8" s="45"/>
      <c r="AW8" s="45"/>
      <c r="AX8" s="45"/>
      <c r="AY8" s="45"/>
      <c r="AZ8" s="45"/>
      <c r="BA8" s="45"/>
      <c r="BB8" s="45">
        <f>データ!U6</f>
        <v>173.61</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22.37</v>
      </c>
      <c r="Q10" s="45"/>
      <c r="R10" s="45"/>
      <c r="S10" s="45"/>
      <c r="T10" s="45"/>
      <c r="U10" s="45"/>
      <c r="V10" s="45"/>
      <c r="W10" s="45">
        <f>データ!Q6</f>
        <v>100</v>
      </c>
      <c r="X10" s="45"/>
      <c r="Y10" s="45"/>
      <c r="Z10" s="45"/>
      <c r="AA10" s="45"/>
      <c r="AB10" s="45"/>
      <c r="AC10" s="45"/>
      <c r="AD10" s="50">
        <f>データ!R6</f>
        <v>3780</v>
      </c>
      <c r="AE10" s="50"/>
      <c r="AF10" s="50"/>
      <c r="AG10" s="50"/>
      <c r="AH10" s="50"/>
      <c r="AI10" s="50"/>
      <c r="AJ10" s="50"/>
      <c r="AK10" s="2"/>
      <c r="AL10" s="50">
        <f>データ!V6</f>
        <v>1674</v>
      </c>
      <c r="AM10" s="50"/>
      <c r="AN10" s="50"/>
      <c r="AO10" s="50"/>
      <c r="AP10" s="50"/>
      <c r="AQ10" s="50"/>
      <c r="AR10" s="50"/>
      <c r="AS10" s="50"/>
      <c r="AT10" s="45">
        <f>データ!W6</f>
        <v>0.9</v>
      </c>
      <c r="AU10" s="45"/>
      <c r="AV10" s="45"/>
      <c r="AW10" s="45"/>
      <c r="AX10" s="45"/>
      <c r="AY10" s="45"/>
      <c r="AZ10" s="45"/>
      <c r="BA10" s="45"/>
      <c r="BB10" s="45">
        <f>データ!X6</f>
        <v>1860</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122</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124095</v>
      </c>
      <c r="D6" s="33">
        <f t="shared" si="3"/>
        <v>47</v>
      </c>
      <c r="E6" s="33">
        <f t="shared" si="3"/>
        <v>17</v>
      </c>
      <c r="F6" s="33">
        <f t="shared" si="3"/>
        <v>1</v>
      </c>
      <c r="G6" s="33">
        <f t="shared" si="3"/>
        <v>0</v>
      </c>
      <c r="H6" s="33" t="str">
        <f t="shared" si="3"/>
        <v>千葉県　芝山町</v>
      </c>
      <c r="I6" s="33" t="str">
        <f t="shared" si="3"/>
        <v>法非適用</v>
      </c>
      <c r="J6" s="33" t="str">
        <f t="shared" si="3"/>
        <v>下水道事業</v>
      </c>
      <c r="K6" s="33" t="str">
        <f t="shared" si="3"/>
        <v>公共下水道</v>
      </c>
      <c r="L6" s="33" t="str">
        <f t="shared" si="3"/>
        <v>Cd3</v>
      </c>
      <c r="M6" s="33">
        <f t="shared" si="3"/>
        <v>0</v>
      </c>
      <c r="N6" s="34" t="str">
        <f t="shared" si="3"/>
        <v>-</v>
      </c>
      <c r="O6" s="34" t="str">
        <f t="shared" si="3"/>
        <v>該当数値なし</v>
      </c>
      <c r="P6" s="34">
        <f t="shared" si="3"/>
        <v>22.37</v>
      </c>
      <c r="Q6" s="34">
        <f t="shared" si="3"/>
        <v>100</v>
      </c>
      <c r="R6" s="34">
        <f t="shared" si="3"/>
        <v>3780</v>
      </c>
      <c r="S6" s="34">
        <f t="shared" si="3"/>
        <v>7507</v>
      </c>
      <c r="T6" s="34">
        <f t="shared" si="3"/>
        <v>43.24</v>
      </c>
      <c r="U6" s="34">
        <f t="shared" si="3"/>
        <v>173.61</v>
      </c>
      <c r="V6" s="34">
        <f t="shared" si="3"/>
        <v>1674</v>
      </c>
      <c r="W6" s="34">
        <f t="shared" si="3"/>
        <v>0.9</v>
      </c>
      <c r="X6" s="34">
        <f t="shared" si="3"/>
        <v>1860</v>
      </c>
      <c r="Y6" s="35" t="str">
        <f>IF(Y7="",NA(),Y7)</f>
        <v>-</v>
      </c>
      <c r="Z6" s="35" t="str">
        <f t="shared" ref="Z6:AH6" si="4">IF(Z7="",NA(),Z7)</f>
        <v>-</v>
      </c>
      <c r="AA6" s="35" t="str">
        <f t="shared" si="4"/>
        <v>-</v>
      </c>
      <c r="AB6" s="35">
        <f t="shared" si="4"/>
        <v>32.659999999999997</v>
      </c>
      <c r="AC6" s="35">
        <f t="shared" si="4"/>
        <v>99.93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t="str">
        <f>IF(BF7="",NA(),BF7)</f>
        <v>-</v>
      </c>
      <c r="BG6" s="35" t="str">
        <f t="shared" ref="BG6:BO6" si="7">IF(BG7="",NA(),BG7)</f>
        <v>-</v>
      </c>
      <c r="BH6" s="35" t="str">
        <f t="shared" si="7"/>
        <v>-</v>
      </c>
      <c r="BI6" s="35">
        <f t="shared" si="7"/>
        <v>5964.48</v>
      </c>
      <c r="BJ6" s="34">
        <f t="shared" si="7"/>
        <v>0</v>
      </c>
      <c r="BK6" s="35" t="str">
        <f t="shared" si="7"/>
        <v>-</v>
      </c>
      <c r="BL6" s="35" t="str">
        <f t="shared" si="7"/>
        <v>-</v>
      </c>
      <c r="BM6" s="35" t="str">
        <f t="shared" si="7"/>
        <v>-</v>
      </c>
      <c r="BN6" s="35">
        <f t="shared" si="7"/>
        <v>1824.34</v>
      </c>
      <c r="BO6" s="35">
        <f t="shared" si="7"/>
        <v>1604.64</v>
      </c>
      <c r="BP6" s="34" t="str">
        <f>IF(BP7="","",IF(BP7="-","【-】","【"&amp;SUBSTITUTE(TEXT(BP7,"#,##0.00"),"-","△")&amp;"】"))</f>
        <v>【728.30】</v>
      </c>
      <c r="BQ6" s="35" t="str">
        <f>IF(BQ7="",NA(),BQ7)</f>
        <v>-</v>
      </c>
      <c r="BR6" s="35" t="str">
        <f t="shared" ref="BR6:BZ6" si="8">IF(BR7="",NA(),BR7)</f>
        <v>-</v>
      </c>
      <c r="BS6" s="35" t="str">
        <f t="shared" si="8"/>
        <v>-</v>
      </c>
      <c r="BT6" s="35">
        <f t="shared" si="8"/>
        <v>14.49</v>
      </c>
      <c r="BU6" s="35">
        <f t="shared" si="8"/>
        <v>57.96</v>
      </c>
      <c r="BV6" s="35" t="str">
        <f t="shared" si="8"/>
        <v>-</v>
      </c>
      <c r="BW6" s="35" t="str">
        <f t="shared" si="8"/>
        <v>-</v>
      </c>
      <c r="BX6" s="35" t="str">
        <f t="shared" si="8"/>
        <v>-</v>
      </c>
      <c r="BY6" s="35">
        <f t="shared" si="8"/>
        <v>54.16</v>
      </c>
      <c r="BZ6" s="35">
        <f t="shared" si="8"/>
        <v>60.01</v>
      </c>
      <c r="CA6" s="34" t="str">
        <f>IF(CA7="","",IF(CA7="-","【-】","【"&amp;SUBSTITUTE(TEXT(CA7,"#,##0.00"),"-","△")&amp;"】"))</f>
        <v>【100.04】</v>
      </c>
      <c r="CB6" s="35" t="str">
        <f>IF(CB7="",NA(),CB7)</f>
        <v>-</v>
      </c>
      <c r="CC6" s="35" t="str">
        <f t="shared" ref="CC6:CK6" si="9">IF(CC7="",NA(),CC7)</f>
        <v>-</v>
      </c>
      <c r="CD6" s="35" t="str">
        <f t="shared" si="9"/>
        <v>-</v>
      </c>
      <c r="CE6" s="35">
        <f t="shared" si="9"/>
        <v>1153.2</v>
      </c>
      <c r="CF6" s="35">
        <f t="shared" si="9"/>
        <v>309.14999999999998</v>
      </c>
      <c r="CG6" s="35" t="str">
        <f t="shared" si="9"/>
        <v>-</v>
      </c>
      <c r="CH6" s="35" t="str">
        <f t="shared" si="9"/>
        <v>-</v>
      </c>
      <c r="CI6" s="35" t="str">
        <f t="shared" si="9"/>
        <v>-</v>
      </c>
      <c r="CJ6" s="35">
        <f t="shared" si="9"/>
        <v>307.56</v>
      </c>
      <c r="CK6" s="35">
        <f t="shared" si="9"/>
        <v>277.67</v>
      </c>
      <c r="CL6" s="34" t="str">
        <f>IF(CL7="","",IF(CL7="-","【-】","【"&amp;SUBSTITUTE(TEXT(CL7,"#,##0.00"),"-","△")&amp;"】"))</f>
        <v>【137.82】</v>
      </c>
      <c r="CM6" s="35" t="str">
        <f>IF(CM7="",NA(),CM7)</f>
        <v>-</v>
      </c>
      <c r="CN6" s="35" t="str">
        <f t="shared" ref="CN6:CV6" si="10">IF(CN7="",NA(),CN7)</f>
        <v>-</v>
      </c>
      <c r="CO6" s="35" t="str">
        <f t="shared" si="10"/>
        <v>-</v>
      </c>
      <c r="CP6" s="35">
        <f t="shared" si="10"/>
        <v>36.299999999999997</v>
      </c>
      <c r="CQ6" s="35">
        <f t="shared" si="10"/>
        <v>17.5</v>
      </c>
      <c r="CR6" s="35" t="str">
        <f t="shared" si="10"/>
        <v>-</v>
      </c>
      <c r="CS6" s="35" t="str">
        <f t="shared" si="10"/>
        <v>-</v>
      </c>
      <c r="CT6" s="35" t="str">
        <f t="shared" si="10"/>
        <v>-</v>
      </c>
      <c r="CU6" s="35">
        <f t="shared" si="10"/>
        <v>39.869999999999997</v>
      </c>
      <c r="CV6" s="35">
        <f t="shared" si="10"/>
        <v>41.28</v>
      </c>
      <c r="CW6" s="34" t="str">
        <f>IF(CW7="","",IF(CW7="-","【-】","【"&amp;SUBSTITUTE(TEXT(CW7,"#,##0.00"),"-","△")&amp;"】"))</f>
        <v>【60.09】</v>
      </c>
      <c r="CX6" s="35" t="str">
        <f>IF(CX7="",NA(),CX7)</f>
        <v>-</v>
      </c>
      <c r="CY6" s="35" t="str">
        <f t="shared" ref="CY6:DG6" si="11">IF(CY7="",NA(),CY7)</f>
        <v>-</v>
      </c>
      <c r="CZ6" s="35" t="str">
        <f t="shared" si="11"/>
        <v>-</v>
      </c>
      <c r="DA6" s="35">
        <f t="shared" si="11"/>
        <v>65.58</v>
      </c>
      <c r="DB6" s="35">
        <f t="shared" si="11"/>
        <v>27.48</v>
      </c>
      <c r="DC6" s="35" t="str">
        <f t="shared" si="11"/>
        <v>-</v>
      </c>
      <c r="DD6" s="35" t="str">
        <f t="shared" si="11"/>
        <v>-</v>
      </c>
      <c r="DE6" s="35" t="str">
        <f t="shared" si="11"/>
        <v>-</v>
      </c>
      <c r="DF6" s="35">
        <f t="shared" si="11"/>
        <v>61.37</v>
      </c>
      <c r="DG6" s="35">
        <f t="shared" si="11"/>
        <v>61.3</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4">
        <f t="shared" si="14"/>
        <v>0</v>
      </c>
      <c r="EI6" s="34">
        <f t="shared" si="14"/>
        <v>0</v>
      </c>
      <c r="EJ6" s="35" t="str">
        <f t="shared" si="14"/>
        <v>-</v>
      </c>
      <c r="EK6" s="35" t="str">
        <f t="shared" si="14"/>
        <v>-</v>
      </c>
      <c r="EL6" s="35" t="str">
        <f t="shared" si="14"/>
        <v>-</v>
      </c>
      <c r="EM6" s="35">
        <f t="shared" si="14"/>
        <v>0.2</v>
      </c>
      <c r="EN6" s="35">
        <f t="shared" si="14"/>
        <v>0.19</v>
      </c>
      <c r="EO6" s="34" t="str">
        <f>IF(EO7="","",IF(EO7="-","【-】","【"&amp;SUBSTITUTE(TEXT(EO7,"#,##0.00"),"-","△")&amp;"】"))</f>
        <v>【0.27】</v>
      </c>
    </row>
    <row r="7" spans="1:145" s="36" customFormat="1" x14ac:dyDescent="0.15">
      <c r="A7" s="28"/>
      <c r="B7" s="37">
        <v>2016</v>
      </c>
      <c r="C7" s="37">
        <v>124095</v>
      </c>
      <c r="D7" s="37">
        <v>47</v>
      </c>
      <c r="E7" s="37">
        <v>17</v>
      </c>
      <c r="F7" s="37">
        <v>1</v>
      </c>
      <c r="G7" s="37">
        <v>0</v>
      </c>
      <c r="H7" s="37" t="s">
        <v>110</v>
      </c>
      <c r="I7" s="37" t="s">
        <v>111</v>
      </c>
      <c r="J7" s="37" t="s">
        <v>112</v>
      </c>
      <c r="K7" s="37" t="s">
        <v>113</v>
      </c>
      <c r="L7" s="37" t="s">
        <v>114</v>
      </c>
      <c r="M7" s="37"/>
      <c r="N7" s="38" t="s">
        <v>115</v>
      </c>
      <c r="O7" s="38" t="s">
        <v>116</v>
      </c>
      <c r="P7" s="38">
        <v>22.37</v>
      </c>
      <c r="Q7" s="38">
        <v>100</v>
      </c>
      <c r="R7" s="38">
        <v>3780</v>
      </c>
      <c r="S7" s="38">
        <v>7507</v>
      </c>
      <c r="T7" s="38">
        <v>43.24</v>
      </c>
      <c r="U7" s="38">
        <v>173.61</v>
      </c>
      <c r="V7" s="38">
        <v>1674</v>
      </c>
      <c r="W7" s="38">
        <v>0.9</v>
      </c>
      <c r="X7" s="38">
        <v>1860</v>
      </c>
      <c r="Y7" s="38" t="s">
        <v>115</v>
      </c>
      <c r="Z7" s="38" t="s">
        <v>115</v>
      </c>
      <c r="AA7" s="38" t="s">
        <v>115</v>
      </c>
      <c r="AB7" s="38">
        <v>32.659999999999997</v>
      </c>
      <c r="AC7" s="38">
        <v>99.93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t="s">
        <v>115</v>
      </c>
      <c r="BG7" s="38" t="s">
        <v>115</v>
      </c>
      <c r="BH7" s="38" t="s">
        <v>115</v>
      </c>
      <c r="BI7" s="38">
        <v>5964.48</v>
      </c>
      <c r="BJ7" s="38">
        <v>0</v>
      </c>
      <c r="BK7" s="38" t="s">
        <v>115</v>
      </c>
      <c r="BL7" s="38" t="s">
        <v>115</v>
      </c>
      <c r="BM7" s="38" t="s">
        <v>115</v>
      </c>
      <c r="BN7" s="38">
        <v>1824.34</v>
      </c>
      <c r="BO7" s="38">
        <v>1604.64</v>
      </c>
      <c r="BP7" s="38">
        <v>728.3</v>
      </c>
      <c r="BQ7" s="38" t="s">
        <v>115</v>
      </c>
      <c r="BR7" s="38" t="s">
        <v>115</v>
      </c>
      <c r="BS7" s="38" t="s">
        <v>115</v>
      </c>
      <c r="BT7" s="38">
        <v>14.49</v>
      </c>
      <c r="BU7" s="38">
        <v>57.96</v>
      </c>
      <c r="BV7" s="38" t="s">
        <v>115</v>
      </c>
      <c r="BW7" s="38" t="s">
        <v>115</v>
      </c>
      <c r="BX7" s="38" t="s">
        <v>115</v>
      </c>
      <c r="BY7" s="38">
        <v>54.16</v>
      </c>
      <c r="BZ7" s="38">
        <v>60.01</v>
      </c>
      <c r="CA7" s="38">
        <v>100.04</v>
      </c>
      <c r="CB7" s="38" t="s">
        <v>115</v>
      </c>
      <c r="CC7" s="38" t="s">
        <v>115</v>
      </c>
      <c r="CD7" s="38" t="s">
        <v>115</v>
      </c>
      <c r="CE7" s="38">
        <v>1153.2</v>
      </c>
      <c r="CF7" s="38">
        <v>309.14999999999998</v>
      </c>
      <c r="CG7" s="38" t="s">
        <v>115</v>
      </c>
      <c r="CH7" s="38" t="s">
        <v>115</v>
      </c>
      <c r="CI7" s="38" t="s">
        <v>115</v>
      </c>
      <c r="CJ7" s="38">
        <v>307.56</v>
      </c>
      <c r="CK7" s="38">
        <v>277.67</v>
      </c>
      <c r="CL7" s="38">
        <v>137.82</v>
      </c>
      <c r="CM7" s="38" t="s">
        <v>115</v>
      </c>
      <c r="CN7" s="38" t="s">
        <v>115</v>
      </c>
      <c r="CO7" s="38" t="s">
        <v>115</v>
      </c>
      <c r="CP7" s="38">
        <v>36.299999999999997</v>
      </c>
      <c r="CQ7" s="38">
        <v>17.5</v>
      </c>
      <c r="CR7" s="38" t="s">
        <v>115</v>
      </c>
      <c r="CS7" s="38" t="s">
        <v>115</v>
      </c>
      <c r="CT7" s="38" t="s">
        <v>115</v>
      </c>
      <c r="CU7" s="38">
        <v>39.869999999999997</v>
      </c>
      <c r="CV7" s="38">
        <v>41.28</v>
      </c>
      <c r="CW7" s="38">
        <v>60.09</v>
      </c>
      <c r="CX7" s="38" t="s">
        <v>115</v>
      </c>
      <c r="CY7" s="38" t="s">
        <v>115</v>
      </c>
      <c r="CZ7" s="38" t="s">
        <v>115</v>
      </c>
      <c r="DA7" s="38">
        <v>65.58</v>
      </c>
      <c r="DB7" s="38">
        <v>27.48</v>
      </c>
      <c r="DC7" s="38" t="s">
        <v>115</v>
      </c>
      <c r="DD7" s="38" t="s">
        <v>115</v>
      </c>
      <c r="DE7" s="38" t="s">
        <v>115</v>
      </c>
      <c r="DF7" s="38">
        <v>61.37</v>
      </c>
      <c r="DG7" s="38">
        <v>61.3</v>
      </c>
      <c r="DH7" s="38">
        <v>94.9</v>
      </c>
      <c r="DI7" s="38"/>
      <c r="DJ7" s="38"/>
      <c r="DK7" s="38"/>
      <c r="DL7" s="38"/>
      <c r="DM7" s="38"/>
      <c r="DN7" s="38"/>
      <c r="DO7" s="38"/>
      <c r="DP7" s="38"/>
      <c r="DQ7" s="38"/>
      <c r="DR7" s="38"/>
      <c r="DS7" s="38"/>
      <c r="DT7" s="38"/>
      <c r="DU7" s="38"/>
      <c r="DV7" s="38"/>
      <c r="DW7" s="38"/>
      <c r="DX7" s="38"/>
      <c r="DY7" s="38"/>
      <c r="DZ7" s="38"/>
      <c r="EA7" s="38"/>
      <c r="EB7" s="38"/>
      <c r="EC7" s="38"/>
      <c r="ED7" s="38"/>
      <c r="EE7" s="38" t="s">
        <v>115</v>
      </c>
      <c r="EF7" s="38" t="s">
        <v>115</v>
      </c>
      <c r="EG7" s="38" t="s">
        <v>115</v>
      </c>
      <c r="EH7" s="38">
        <v>0</v>
      </c>
      <c r="EI7" s="38">
        <v>0</v>
      </c>
      <c r="EJ7" s="38" t="s">
        <v>115</v>
      </c>
      <c r="EK7" s="38" t="s">
        <v>115</v>
      </c>
      <c r="EL7" s="38" t="s">
        <v>115</v>
      </c>
      <c r="EM7" s="38">
        <v>0.2</v>
      </c>
      <c r="EN7" s="38">
        <v>0.19</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dcterms:created xsi:type="dcterms:W3CDTF">2017-12-25T02:06:06Z</dcterms:created>
  <dcterms:modified xsi:type="dcterms:W3CDTF">2018-02-20T07:52:10Z</dcterms:modified>
  <cp:category/>
</cp:coreProperties>
</file>