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2315" yWindow="45" windowWidth="7830" windowHeight="786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<sst xmlns="http://schemas.openxmlformats.org/spreadsheetml/2006/main" count="240" uniqueCount="126">
  <si>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</si>
  <si>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</si>
  <si>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</si>
  <si>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</si>
  <si>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</si>
  <si>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</si>
  <si>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</si>
  <si>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</si>
  <si>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</si>
  <si>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</si>
  <si>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</si>
  <si>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</si>
  <si>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</si>
  <si>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</si>
  <si>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</si>
  <si>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</si>
  <si>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</si>
  <si>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</si>
  <si>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</si>
  <si>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</si>
  <si>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</si>
  <si>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</si>
  <si>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</si>
  <si>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</si>
  <si>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</si>
  <si>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</si>
  <si>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</si>
  <si>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</si>
  <si>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</si>
  <si>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</si>
  <si>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</si>
  <si>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</si>
  <si>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</si>
  <si>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</si>
  <si>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</si>
  <si>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</si>
  <si>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</si>
  <si>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</si>
  <si>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</si>
  <si>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</si>
  <si>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</si>
  <si>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</si>
  <si>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</si>
  <si>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</si>
  <si>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</si>
  <si>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</si>
  <si>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</si>
  <si>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</si>
  <si>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</si>
  <si>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</si>
  <si>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</si>
  <si>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</si>
  <si>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</si>
  <si>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</si>
  <si>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</si>
  <si>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</si>
  <si>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</si>
  <si>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</si>
  <si>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</si>
  <si>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</si>
  <si>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</si>
  <si>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</si>
  <si>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</si>
  <si>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</si>
  <si>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</si>
  <si>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</si>
  <si>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</si>
  <si>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</si>
  <si>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</si>
  <si>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</si>
  <si>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</si>
  <si>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</si>
  <si>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</si>
  <si>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</si>
  <si>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</si>
  <si>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</si>
  <si>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</si>
  <si>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</si>
  <si>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</si>
  <si>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</si>
  <si>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</si>
  <si>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</si>
  <si>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</si>
  <si>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</si>
  <si>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</si>
  <si>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</si>
  <si>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</si>
  <si>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</si>
  <si>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</si>
  <si>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</si>
  <si>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</si>
  <si>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</si>
  <si>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</si>
  <si>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</si>
  <si>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</si>
  <si>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</si>
  <si>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</si>
  <si>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</si>
  <si>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</si>
  <si>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</si>
  <si>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</si>
  <si>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</si>
  <si>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</si>
  <si>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</si>
  <si>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</si>
  <si>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</si>
  <si>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</si>
  <si>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</si>
  <si>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</si>
  <si>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</si>
  <si>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一宮町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</si>
  <si>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</si>
  <si>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</si>
  <si>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</si>
  <si>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</si>
  <si>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</si>
  <si>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</si>
  <si>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</si>
  <si>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</si>
  <si>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</si>
  <si>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</si>
  <si>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</si>
  <si>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収益的収支比率が下がっているため、今後使用料収入を上げる等の検討が必要である。経費回収率は100％を大きく下回っているため、今後の施設の処理方式改築等に併せ処理経費の削減も図っていきたい。</t>
    <rPh sb="9" eb="10">
      <t>サ</t>
    </rPh>
    <rPh sb="18" eb="20">
      <t>コンゴ</t>
    </rPh>
    <rPh sb="20" eb="22">
      <t>シヨウ</t>
    </rPh>
    <rPh sb="22" eb="23">
      <t>リョウ</t>
    </rPh>
    <rPh sb="23" eb="25">
      <t>シュウニュウ</t>
    </rPh>
    <rPh sb="26" eb="27">
      <t>ア</t>
    </rPh>
    <rPh sb="29" eb="30">
      <t>トウ</t>
    </rPh>
    <rPh sb="31" eb="33">
      <t>ケントウ</t>
    </rPh>
    <rPh sb="34" eb="36">
      <t>ヒツヨウ</t>
    </rPh>
    <rPh sb="63" eb="65">
      <t>コンゴ</t>
    </rPh>
    <rPh sb="66" eb="68">
      <t>シセツ</t>
    </rPh>
    <rPh sb="69" eb="71">
      <t>ショリ</t>
    </rPh>
    <rPh sb="71" eb="73">
      <t>ホウシキ</t>
    </rPh>
    <rPh sb="73" eb="75">
      <t>カイチク</t>
    </rPh>
    <rPh sb="75" eb="76">
      <t>トウ</t>
    </rPh>
    <rPh sb="77" eb="78">
      <t>アワ</t>
    </rPh>
    <rPh sb="79" eb="81">
      <t>ショリ</t>
    </rPh>
    <rPh sb="81" eb="83">
      <t>ケイヒ</t>
    </rPh>
    <rPh sb="84" eb="86">
      <t>サクゲン</t>
    </rPh>
    <rPh sb="87" eb="88">
      <t>ハカ</t>
    </rPh>
    <phoneticPr fontId="4"/>
  </si>
  <si>
    <t>　分析数値はないが、施設の機能診断を行った結果から更新の必要性は高い。改築等の財源の確保や経営に与える影響を踏まえ計画的な投資を行う必要がある。</t>
    <phoneticPr fontId="4"/>
  </si>
  <si>
    <t>　一宮町の農業集落排水事業は、「財政状態の健全性」に関する経営指標の債務残高は平均値よりかなり少ない。これらの要因は、老朽化した管渠の改善等を行っていないことが主な原因と思われる。このようなことから、接続率の低い北部地区の接続率の向上、農業集落排水処理施設の効率的な維持管理や計画的な修繕工事、農業集落排水処理施設使用料の適正化を行うなど、施設経営の効率化・健全化を目指す。</t>
    <rPh sb="69" eb="70">
      <t>トウ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</si>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</sst>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27-4E4A-A6EC-969DCFFBC4DF}"/>
            </c:ext>
          </c:extLst>
        </c:ser>
        <c:dLbls>
          <c:showLegendKey val="0"/>
          <c:showVal val="0"/>
          <c:showCatName val="0"/>
          <c:showSerName val="0"/>
          <c:showPercent val="0"/>
          <c:showBubbleSize val="0"/>
        </c:dLbls>
        <c:gapWidth val="150"/>
        <c:axId val="113619712"/>
        <c:axId val="11362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7F27-4E4A-A6EC-969DCFFBC4DF}"/>
            </c:ext>
          </c:extLst>
        </c:ser>
        <c:dLbls>
          <c:showLegendKey val="0"/>
          <c:showVal val="0"/>
          <c:showCatName val="0"/>
          <c:showSerName val="0"/>
          <c:showPercent val="0"/>
          <c:showBubbleSize val="0"/>
        </c:dLbls>
        <c:marker val="1"/>
        <c:smooth val="0"/>
        <c:axId val="113619712"/>
        <c:axId val="113621248"/>
      </c:lineChart>
      <c:dateAx>
        <c:axId val="113619712"/>
        <c:scaling>
          <c:orientation val="minMax"/>
        </c:scaling>
        <c:delete val="1"/>
        <c:axPos val="b"/>
        <c:numFmt formatCode="ge" sourceLinked="1"/>
        <c:majorTickMark val="none"/>
        <c:minorTickMark val="none"/>
        <c:tickLblPos val="none"/>
        <c:crossAx val="113621248"/>
        <c:crosses val="autoZero"/>
        <c:auto val="1"/>
        <c:lblOffset val="100"/>
        <c:baseTimeUnit val="years"/>
      </c:dateAx>
      <c:valAx>
        <c:axId val="11362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1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67.39</c:v>
                </c:pt>
                <c:pt idx="1">
                  <c:v>67.39</c:v>
                </c:pt>
                <c:pt idx="2">
                  <c:v>64.06</c:v>
                </c:pt>
                <c:pt idx="3">
                  <c:v>64.42</c:v>
                </c:pt>
                <c:pt idx="4">
                  <c:v>63.52</c:v>
                </c:pt>
              </c:numCache>
            </c:numRef>
          </c:val>
          <c:extLst>
            <c:ext xmlns:c16="http://schemas.microsoft.com/office/drawing/2014/chart" uri="{C3380CC4-5D6E-409C-BE32-E72D297353CC}">
              <c16:uniqueId val="{00000000-DE1D-4C36-ABE3-1CAFB17668EA}"/>
            </c:ext>
          </c:extLst>
        </c:ser>
        <c:dLbls>
          <c:showLegendKey val="0"/>
          <c:showVal val="0"/>
          <c:showCatName val="0"/>
          <c:showSerName val="0"/>
          <c:showPercent val="0"/>
          <c:showBubbleSize val="0"/>
        </c:dLbls>
        <c:gapWidth val="150"/>
        <c:axId val="116606848"/>
        <c:axId val="11660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DE1D-4C36-ABE3-1CAFB17668EA}"/>
            </c:ext>
          </c:extLst>
        </c:ser>
        <c:dLbls>
          <c:showLegendKey val="0"/>
          <c:showVal val="0"/>
          <c:showCatName val="0"/>
          <c:showSerName val="0"/>
          <c:showPercent val="0"/>
          <c:showBubbleSize val="0"/>
        </c:dLbls>
        <c:marker val="1"/>
        <c:smooth val="0"/>
        <c:axId val="116606848"/>
        <c:axId val="116608384"/>
      </c:lineChart>
      <c:dateAx>
        <c:axId val="116606848"/>
        <c:scaling>
          <c:orientation val="minMax"/>
        </c:scaling>
        <c:delete val="1"/>
        <c:axPos val="b"/>
        <c:numFmt formatCode="ge" sourceLinked="1"/>
        <c:majorTickMark val="none"/>
        <c:minorTickMark val="none"/>
        <c:tickLblPos val="none"/>
        <c:crossAx val="116608384"/>
        <c:crosses val="autoZero"/>
        <c:auto val="1"/>
        <c:lblOffset val="100"/>
        <c:baseTimeUnit val="years"/>
      </c:dateAx>
      <c:valAx>
        <c:axId val="11660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60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0B8-4B5D-B1A5-1CB1A62798BC}"/>
            </c:ext>
          </c:extLst>
        </c:ser>
        <c:dLbls>
          <c:showLegendKey val="0"/>
          <c:showVal val="0"/>
          <c:showCatName val="0"/>
          <c:showSerName val="0"/>
          <c:showPercent val="0"/>
          <c:showBubbleSize val="0"/>
        </c:dLbls>
        <c:gapWidth val="150"/>
        <c:axId val="116660096"/>
        <c:axId val="11666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40B8-4B5D-B1A5-1CB1A62798BC}"/>
            </c:ext>
          </c:extLst>
        </c:ser>
        <c:dLbls>
          <c:showLegendKey val="0"/>
          <c:showVal val="0"/>
          <c:showCatName val="0"/>
          <c:showSerName val="0"/>
          <c:showPercent val="0"/>
          <c:showBubbleSize val="0"/>
        </c:dLbls>
        <c:marker val="1"/>
        <c:smooth val="0"/>
        <c:axId val="116660096"/>
        <c:axId val="116661632"/>
      </c:lineChart>
      <c:dateAx>
        <c:axId val="116660096"/>
        <c:scaling>
          <c:orientation val="minMax"/>
        </c:scaling>
        <c:delete val="1"/>
        <c:axPos val="b"/>
        <c:numFmt formatCode="ge" sourceLinked="1"/>
        <c:majorTickMark val="none"/>
        <c:minorTickMark val="none"/>
        <c:tickLblPos val="none"/>
        <c:crossAx val="116661632"/>
        <c:crosses val="autoZero"/>
        <c:auto val="1"/>
        <c:lblOffset val="100"/>
        <c:baseTimeUnit val="years"/>
      </c:dateAx>
      <c:valAx>
        <c:axId val="1166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66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73.69</c:v>
                </c:pt>
                <c:pt idx="1">
                  <c:v>82.32</c:v>
                </c:pt>
                <c:pt idx="2">
                  <c:v>88.54</c:v>
                </c:pt>
                <c:pt idx="3">
                  <c:v>92.39</c:v>
                </c:pt>
                <c:pt idx="4">
                  <c:v>57.46</c:v>
                </c:pt>
              </c:numCache>
            </c:numRef>
          </c:val>
          <c:extLst>
            <c:ext xmlns:c16="http://schemas.microsoft.com/office/drawing/2014/chart" uri="{C3380CC4-5D6E-409C-BE32-E72D297353CC}">
              <c16:uniqueId val="{00000000-BC5B-4252-AEEA-1287C0A89966}"/>
            </c:ext>
          </c:extLst>
        </c:ser>
        <c:dLbls>
          <c:showLegendKey val="0"/>
          <c:showVal val="0"/>
          <c:showCatName val="0"/>
          <c:showSerName val="0"/>
          <c:showPercent val="0"/>
          <c:showBubbleSize val="0"/>
        </c:dLbls>
        <c:gapWidth val="150"/>
        <c:axId val="113292032"/>
        <c:axId val="1132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5B-4252-AEEA-1287C0A89966}"/>
            </c:ext>
          </c:extLst>
        </c:ser>
        <c:dLbls>
          <c:showLegendKey val="0"/>
          <c:showVal val="0"/>
          <c:showCatName val="0"/>
          <c:showSerName val="0"/>
          <c:showPercent val="0"/>
          <c:showBubbleSize val="0"/>
        </c:dLbls>
        <c:marker val="1"/>
        <c:smooth val="0"/>
        <c:axId val="113292032"/>
        <c:axId val="113293568"/>
      </c:lineChart>
      <c:dateAx>
        <c:axId val="113292032"/>
        <c:scaling>
          <c:orientation val="minMax"/>
        </c:scaling>
        <c:delete val="1"/>
        <c:axPos val="b"/>
        <c:numFmt formatCode="ge" sourceLinked="1"/>
        <c:majorTickMark val="none"/>
        <c:minorTickMark val="none"/>
        <c:tickLblPos val="none"/>
        <c:crossAx val="113293568"/>
        <c:crosses val="autoZero"/>
        <c:auto val="1"/>
        <c:lblOffset val="100"/>
        <c:baseTimeUnit val="years"/>
      </c:dateAx>
      <c:valAx>
        <c:axId val="1132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A2-4B59-A72B-8705A780C923}"/>
            </c:ext>
          </c:extLst>
        </c:ser>
        <c:dLbls>
          <c:showLegendKey val="0"/>
          <c:showVal val="0"/>
          <c:showCatName val="0"/>
          <c:showSerName val="0"/>
          <c:showPercent val="0"/>
          <c:showBubbleSize val="0"/>
        </c:dLbls>
        <c:gapWidth val="150"/>
        <c:axId val="115110656"/>
        <c:axId val="11511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A2-4B59-A72B-8705A780C923}"/>
            </c:ext>
          </c:extLst>
        </c:ser>
        <c:dLbls>
          <c:showLegendKey val="0"/>
          <c:showVal val="0"/>
          <c:showCatName val="0"/>
          <c:showSerName val="0"/>
          <c:showPercent val="0"/>
          <c:showBubbleSize val="0"/>
        </c:dLbls>
        <c:marker val="1"/>
        <c:smooth val="0"/>
        <c:axId val="115110656"/>
        <c:axId val="115112192"/>
      </c:lineChart>
      <c:dateAx>
        <c:axId val="115110656"/>
        <c:scaling>
          <c:orientation val="minMax"/>
        </c:scaling>
        <c:delete val="1"/>
        <c:axPos val="b"/>
        <c:numFmt formatCode="ge" sourceLinked="1"/>
        <c:majorTickMark val="none"/>
        <c:minorTickMark val="none"/>
        <c:tickLblPos val="none"/>
        <c:crossAx val="115112192"/>
        <c:crosses val="autoZero"/>
        <c:auto val="1"/>
        <c:lblOffset val="100"/>
        <c:baseTimeUnit val="years"/>
      </c:dateAx>
      <c:valAx>
        <c:axId val="11511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1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9D-425A-869D-2DDA9CCD68FC}"/>
            </c:ext>
          </c:extLst>
        </c:ser>
        <c:dLbls>
          <c:showLegendKey val="0"/>
          <c:showVal val="0"/>
          <c:showCatName val="0"/>
          <c:showSerName val="0"/>
          <c:showPercent val="0"/>
          <c:showBubbleSize val="0"/>
        </c:dLbls>
        <c:gapWidth val="150"/>
        <c:axId val="116278016"/>
        <c:axId val="1162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9D-425A-869D-2DDA9CCD68FC}"/>
            </c:ext>
          </c:extLst>
        </c:ser>
        <c:dLbls>
          <c:showLegendKey val="0"/>
          <c:showVal val="0"/>
          <c:showCatName val="0"/>
          <c:showSerName val="0"/>
          <c:showPercent val="0"/>
          <c:showBubbleSize val="0"/>
        </c:dLbls>
        <c:marker val="1"/>
        <c:smooth val="0"/>
        <c:axId val="116278016"/>
        <c:axId val="116279552"/>
      </c:lineChart>
      <c:dateAx>
        <c:axId val="116278016"/>
        <c:scaling>
          <c:orientation val="minMax"/>
        </c:scaling>
        <c:delete val="1"/>
        <c:axPos val="b"/>
        <c:numFmt formatCode="ge" sourceLinked="1"/>
        <c:majorTickMark val="none"/>
        <c:minorTickMark val="none"/>
        <c:tickLblPos val="none"/>
        <c:crossAx val="116279552"/>
        <c:crosses val="autoZero"/>
        <c:auto val="1"/>
        <c:lblOffset val="100"/>
        <c:baseTimeUnit val="years"/>
      </c:dateAx>
      <c:valAx>
        <c:axId val="1162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7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D7-4513-AFDD-6CD4CEE2D75D}"/>
            </c:ext>
          </c:extLst>
        </c:ser>
        <c:dLbls>
          <c:showLegendKey val="0"/>
          <c:showVal val="0"/>
          <c:showCatName val="0"/>
          <c:showSerName val="0"/>
          <c:showPercent val="0"/>
          <c:showBubbleSize val="0"/>
        </c:dLbls>
        <c:gapWidth val="150"/>
        <c:axId val="116357376"/>
        <c:axId val="1163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D7-4513-AFDD-6CD4CEE2D75D}"/>
            </c:ext>
          </c:extLst>
        </c:ser>
        <c:dLbls>
          <c:showLegendKey val="0"/>
          <c:showVal val="0"/>
          <c:showCatName val="0"/>
          <c:showSerName val="0"/>
          <c:showPercent val="0"/>
          <c:showBubbleSize val="0"/>
        </c:dLbls>
        <c:marker val="1"/>
        <c:smooth val="0"/>
        <c:axId val="116357376"/>
        <c:axId val="116367360"/>
      </c:lineChart>
      <c:dateAx>
        <c:axId val="116357376"/>
        <c:scaling>
          <c:orientation val="minMax"/>
        </c:scaling>
        <c:delete val="1"/>
        <c:axPos val="b"/>
        <c:numFmt formatCode="ge" sourceLinked="1"/>
        <c:majorTickMark val="none"/>
        <c:minorTickMark val="none"/>
        <c:tickLblPos val="none"/>
        <c:crossAx val="116367360"/>
        <c:crosses val="autoZero"/>
        <c:auto val="1"/>
        <c:lblOffset val="100"/>
        <c:baseTimeUnit val="years"/>
      </c:dateAx>
      <c:valAx>
        <c:axId val="1163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5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E7-4BF8-A376-1CAC8E76718F}"/>
            </c:ext>
          </c:extLst>
        </c:ser>
        <c:dLbls>
          <c:showLegendKey val="0"/>
          <c:showVal val="0"/>
          <c:showCatName val="0"/>
          <c:showSerName val="0"/>
          <c:showPercent val="0"/>
          <c:showBubbleSize val="0"/>
        </c:dLbls>
        <c:gapWidth val="150"/>
        <c:axId val="115169536"/>
        <c:axId val="11517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E7-4BF8-A376-1CAC8E76718F}"/>
            </c:ext>
          </c:extLst>
        </c:ser>
        <c:dLbls>
          <c:showLegendKey val="0"/>
          <c:showVal val="0"/>
          <c:showCatName val="0"/>
          <c:showSerName val="0"/>
          <c:showPercent val="0"/>
          <c:showBubbleSize val="0"/>
        </c:dLbls>
        <c:marker val="1"/>
        <c:smooth val="0"/>
        <c:axId val="115169536"/>
        <c:axId val="115179520"/>
      </c:lineChart>
      <c:dateAx>
        <c:axId val="115169536"/>
        <c:scaling>
          <c:orientation val="minMax"/>
        </c:scaling>
        <c:delete val="1"/>
        <c:axPos val="b"/>
        <c:numFmt formatCode="ge" sourceLinked="1"/>
        <c:majorTickMark val="none"/>
        <c:minorTickMark val="none"/>
        <c:tickLblPos val="none"/>
        <c:crossAx val="115179520"/>
        <c:crosses val="autoZero"/>
        <c:auto val="1"/>
        <c:lblOffset val="100"/>
        <c:baseTimeUnit val="years"/>
      </c:dateAx>
      <c:valAx>
        <c:axId val="11517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6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631.1</c:v>
                </c:pt>
                <c:pt idx="1">
                  <c:v>664.99</c:v>
                </c:pt>
                <c:pt idx="2">
                  <c:v>474.28</c:v>
                </c:pt>
                <c:pt idx="3">
                  <c:v>1100.1199999999999</c:v>
                </c:pt>
                <c:pt idx="4" formatCode="#,##0.00;&quot;△&quot;#,##0.00">
                  <c:v>0</c:v>
                </c:pt>
              </c:numCache>
            </c:numRef>
          </c:val>
          <c:extLst>
            <c:ext xmlns:c16="http://schemas.microsoft.com/office/drawing/2014/chart" uri="{C3380CC4-5D6E-409C-BE32-E72D297353CC}">
              <c16:uniqueId val="{00000000-01A8-43C8-9E2E-E83B68C64B83}"/>
            </c:ext>
          </c:extLst>
        </c:ser>
        <c:dLbls>
          <c:showLegendKey val="0"/>
          <c:showVal val="0"/>
          <c:showCatName val="0"/>
          <c:showSerName val="0"/>
          <c:showPercent val="0"/>
          <c:showBubbleSize val="0"/>
        </c:dLbls>
        <c:gapWidth val="150"/>
        <c:axId val="116463872"/>
        <c:axId val="11646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01A8-43C8-9E2E-E83B68C64B83}"/>
            </c:ext>
          </c:extLst>
        </c:ser>
        <c:dLbls>
          <c:showLegendKey val="0"/>
          <c:showVal val="0"/>
          <c:showCatName val="0"/>
          <c:showSerName val="0"/>
          <c:showPercent val="0"/>
          <c:showBubbleSize val="0"/>
        </c:dLbls>
        <c:marker val="1"/>
        <c:smooth val="0"/>
        <c:axId val="116463872"/>
        <c:axId val="116469760"/>
      </c:lineChart>
      <c:dateAx>
        <c:axId val="116463872"/>
        <c:scaling>
          <c:orientation val="minMax"/>
        </c:scaling>
        <c:delete val="1"/>
        <c:axPos val="b"/>
        <c:numFmt formatCode="ge" sourceLinked="1"/>
        <c:majorTickMark val="none"/>
        <c:minorTickMark val="none"/>
        <c:tickLblPos val="none"/>
        <c:crossAx val="116469760"/>
        <c:crosses val="autoZero"/>
        <c:auto val="1"/>
        <c:lblOffset val="100"/>
        <c:baseTimeUnit val="years"/>
      </c:dateAx>
      <c:valAx>
        <c:axId val="1164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6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63.53</c:v>
                </c:pt>
                <c:pt idx="1">
                  <c:v>63.27</c:v>
                </c:pt>
                <c:pt idx="2">
                  <c:v>60.54</c:v>
                </c:pt>
                <c:pt idx="3">
                  <c:v>65.83</c:v>
                </c:pt>
                <c:pt idx="4">
                  <c:v>63.17</c:v>
                </c:pt>
              </c:numCache>
            </c:numRef>
          </c:val>
          <c:extLst>
            <c:ext xmlns:c16="http://schemas.microsoft.com/office/drawing/2014/chart" uri="{C3380CC4-5D6E-409C-BE32-E72D297353CC}">
              <c16:uniqueId val="{00000000-22BE-4FA8-BBC6-8090B32FF023}"/>
            </c:ext>
          </c:extLst>
        </c:ser>
        <c:dLbls>
          <c:showLegendKey val="0"/>
          <c:showVal val="0"/>
          <c:showCatName val="0"/>
          <c:showSerName val="0"/>
          <c:showPercent val="0"/>
          <c:showBubbleSize val="0"/>
        </c:dLbls>
        <c:gapWidth val="150"/>
        <c:axId val="116504832"/>
        <c:axId val="11651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22BE-4FA8-BBC6-8090B32FF023}"/>
            </c:ext>
          </c:extLst>
        </c:ser>
        <c:dLbls>
          <c:showLegendKey val="0"/>
          <c:showVal val="0"/>
          <c:showCatName val="0"/>
          <c:showSerName val="0"/>
          <c:showPercent val="0"/>
          <c:showBubbleSize val="0"/>
        </c:dLbls>
        <c:marker val="1"/>
        <c:smooth val="0"/>
        <c:axId val="116504832"/>
        <c:axId val="116514816"/>
      </c:lineChart>
      <c:dateAx>
        <c:axId val="116504832"/>
        <c:scaling>
          <c:orientation val="minMax"/>
        </c:scaling>
        <c:delete val="1"/>
        <c:axPos val="b"/>
        <c:numFmt formatCode="ge" sourceLinked="1"/>
        <c:majorTickMark val="none"/>
        <c:minorTickMark val="none"/>
        <c:tickLblPos val="none"/>
        <c:crossAx val="116514816"/>
        <c:crosses val="autoZero"/>
        <c:auto val="1"/>
        <c:lblOffset val="100"/>
        <c:baseTimeUnit val="years"/>
      </c:dateAx>
      <c:valAx>
        <c:axId val="11651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0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208.33</c:v>
                </c:pt>
                <c:pt idx="1">
                  <c:v>206.08</c:v>
                </c:pt>
                <c:pt idx="2">
                  <c:v>233.2</c:v>
                </c:pt>
                <c:pt idx="3">
                  <c:v>206.73</c:v>
                </c:pt>
                <c:pt idx="4">
                  <c:v>216.47</c:v>
                </c:pt>
              </c:numCache>
            </c:numRef>
          </c:val>
          <c:extLst>
            <c:ext xmlns:c16="http://schemas.microsoft.com/office/drawing/2014/chart" uri="{C3380CC4-5D6E-409C-BE32-E72D297353CC}">
              <c16:uniqueId val="{00000000-0B50-4C03-B8C3-279279A1CB0F}"/>
            </c:ext>
          </c:extLst>
        </c:ser>
        <c:dLbls>
          <c:showLegendKey val="0"/>
          <c:showVal val="0"/>
          <c:showCatName val="0"/>
          <c:showSerName val="0"/>
          <c:showPercent val="0"/>
          <c:showBubbleSize val="0"/>
        </c:dLbls>
        <c:gapWidth val="150"/>
        <c:axId val="116569984"/>
        <c:axId val="11657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0B50-4C03-B8C3-279279A1CB0F}"/>
            </c:ext>
          </c:extLst>
        </c:ser>
        <c:dLbls>
          <c:showLegendKey val="0"/>
          <c:showVal val="0"/>
          <c:showCatName val="0"/>
          <c:showSerName val="0"/>
          <c:showPercent val="0"/>
          <c:showBubbleSize val="0"/>
        </c:dLbls>
        <c:marker val="1"/>
        <c:smooth val="0"/>
        <c:axId val="116569984"/>
        <c:axId val="116571520"/>
      </c:lineChart>
      <c:dateAx>
        <c:axId val="116569984"/>
        <c:scaling>
          <c:orientation val="minMax"/>
        </c:scaling>
        <c:delete val="1"/>
        <c:axPos val="b"/>
        <c:numFmt formatCode="ge" sourceLinked="1"/>
        <c:majorTickMark val="none"/>
        <c:minorTickMark val="none"/>
        <c:tickLblPos val="none"/>
        <c:crossAx val="116571520"/>
        <c:crosses val="autoZero"/>
        <c:auto val="1"/>
        <c:lblOffset val="100"/>
        <c:baseTimeUnit val="years"/>
      </c:dateAx>
      <c:valAx>
        <c:axId val="11657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6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一宮町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125</v>
      </c>
      <c r="AE8" s="49"/>
      <c r="AF8" s="49"/>
      <c r="AG8" s="49"/>
      <c r="AH8" s="49"/>
      <c r="AI8" s="49"/>
      <c r="AJ8" s="49"/>
      <c r="AK8" s="4"/>
      <c r="AL8" s="50">
        <f>データ!S6</f>
        <v>12416</v>
      </c>
      <c r="AM8" s="50"/>
      <c r="AN8" s="50"/>
      <c r="AO8" s="50"/>
      <c r="AP8" s="50"/>
      <c r="AQ8" s="50"/>
      <c r="AR8" s="50"/>
      <c r="AS8" s="50"/>
      <c r="AT8" s="45">
        <f>データ!T6</f>
        <v>22.97</v>
      </c>
      <c r="AU8" s="45"/>
      <c r="AV8" s="45"/>
      <c r="AW8" s="45"/>
      <c r="AX8" s="45"/>
      <c r="AY8" s="45"/>
      <c r="AZ8" s="45"/>
      <c r="BA8" s="45"/>
      <c r="BB8" s="45">
        <f>データ!U6</f>
        <v>540.53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22.14</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2743</v>
      </c>
      <c r="AM10" s="50"/>
      <c r="AN10" s="50"/>
      <c r="AO10" s="50"/>
      <c r="AP10" s="50"/>
      <c r="AQ10" s="50"/>
      <c r="AR10" s="50"/>
      <c r="AS10" s="50"/>
      <c r="AT10" s="45">
        <f>データ!W6</f>
        <v>4.5999999999999996</v>
      </c>
      <c r="AU10" s="45"/>
      <c r="AV10" s="45"/>
      <c r="AW10" s="45"/>
      <c r="AX10" s="45"/>
      <c r="AY10" s="45"/>
      <c r="AZ10" s="45"/>
      <c r="BA10" s="45"/>
      <c r="BB10" s="45">
        <f>データ!X6</f>
        <v>596.29999999999995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124214</v>
      </c>
      <c r="D6" s="33">
        <f t="shared" si="3"/>
        <v>47</v>
      </c>
      <c r="E6" s="33">
        <f t="shared" si="3"/>
        <v>17</v>
      </c>
      <c r="F6" s="33">
        <f t="shared" si="3"/>
        <v>5</v>
      </c>
      <c r="G6" s="33">
        <f t="shared" si="3"/>
        <v>0</v>
      </c>
      <c r="H6" s="33" t="str">
        <f t="shared" si="3"/>
        <v>千葉県　一宮町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22.14</v>
      </c>
      <c r="Q6" s="34">
        <f t="shared" si="3"/>
        <v>100</v>
      </c>
      <c r="R6" s="34">
        <f t="shared" si="3"/>
        <v>3780</v>
      </c>
      <c r="S6" s="34">
        <f t="shared" si="3"/>
        <v>12416</v>
      </c>
      <c r="T6" s="34">
        <f t="shared" si="3"/>
        <v>22.97</v>
      </c>
      <c r="U6" s="34">
        <f t="shared" si="3"/>
        <v>540.53</v>
      </c>
      <c r="V6" s="34">
        <f t="shared" si="3"/>
        <v>2743</v>
      </c>
      <c r="W6" s="34">
        <f t="shared" si="3"/>
        <v>4.5999999999999996</v>
      </c>
      <c r="X6" s="34">
        <f t="shared" si="3"/>
        <v>596.29999999999995</v>
      </c>
      <c r="Y6" s="35">
        <f>IF(Y7="",NA(),Y7)</f>
        <v>73.69</v>
      </c>
      <c r="Z6" s="35">
        <f t="shared" ref="Z6:AH6" si="4">IF(Z7="",NA(),Z7)</f>
        <v>82.32</v>
      </c>
      <c r="AA6" s="35">
        <f t="shared" si="4"/>
        <v>88.54</v>
      </c>
      <c r="AB6" s="35">
        <f t="shared" si="4"/>
        <v>92.39</v>
      </c>
      <c r="AC6" s="35">
        <f t="shared" si="4"/>
        <v>57.46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631.1</v>
      </c>
      <c r="BG6" s="35">
        <f t="shared" ref="BG6:BO6" si="7">IF(BG7="",NA(),BG7)</f>
        <v>664.99</v>
      </c>
      <c r="BH6" s="35">
        <f t="shared" si="7"/>
        <v>474.28</v>
      </c>
      <c r="BI6" s="35">
        <f t="shared" si="7"/>
        <v>1100.1199999999999</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63.53</v>
      </c>
      <c r="BR6" s="35">
        <f t="shared" ref="BR6:BZ6" si="8">IF(BR7="",NA(),BR7)</f>
        <v>63.27</v>
      </c>
      <c r="BS6" s="35">
        <f t="shared" si="8"/>
        <v>60.54</v>
      </c>
      <c r="BT6" s="35">
        <f t="shared" si="8"/>
        <v>65.83</v>
      </c>
      <c r="BU6" s="35">
        <f t="shared" si="8"/>
        <v>63.17</v>
      </c>
      <c r="BV6" s="35">
        <f t="shared" si="8"/>
        <v>51.03</v>
      </c>
      <c r="BW6" s="35">
        <f t="shared" si="8"/>
        <v>50.9</v>
      </c>
      <c r="BX6" s="35">
        <f t="shared" si="8"/>
        <v>50.82</v>
      </c>
      <c r="BY6" s="35">
        <f t="shared" si="8"/>
        <v>52.19</v>
      </c>
      <c r="BZ6" s="35">
        <f t="shared" si="8"/>
        <v>55.32</v>
      </c>
      <c r="CA6" s="34" t="str">
        <f>IF(CA7="","",IF(CA7="-","【-】","【"&amp;SUBSTITUTE(TEXT(CA7,"#,##0.00"),"-","△")&amp;"】"))</f>
        <v>【55.73】</v>
      </c>
      <c r="CB6" s="35">
        <f>IF(CB7="",NA(),CB7)</f>
        <v>208.33</v>
      </c>
      <c r="CC6" s="35">
        <f t="shared" ref="CC6:CK6" si="9">IF(CC7="",NA(),CC7)</f>
        <v>206.08</v>
      </c>
      <c r="CD6" s="35">
        <f t="shared" si="9"/>
        <v>233.2</v>
      </c>
      <c r="CE6" s="35">
        <f t="shared" si="9"/>
        <v>206.73</v>
      </c>
      <c r="CF6" s="35">
        <f t="shared" si="9"/>
        <v>216.47</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67.39</v>
      </c>
      <c r="CN6" s="35">
        <f t="shared" ref="CN6:CV6" si="10">IF(CN7="",NA(),CN7)</f>
        <v>67.39</v>
      </c>
      <c r="CO6" s="35">
        <f t="shared" si="10"/>
        <v>64.06</v>
      </c>
      <c r="CP6" s="35">
        <f t="shared" si="10"/>
        <v>64.42</v>
      </c>
      <c r="CQ6" s="35">
        <f t="shared" si="10"/>
        <v>63.52</v>
      </c>
      <c r="CR6" s="35">
        <f t="shared" si="10"/>
        <v>54.74</v>
      </c>
      <c r="CS6" s="35">
        <f t="shared" si="10"/>
        <v>53.78</v>
      </c>
      <c r="CT6" s="35">
        <f t="shared" si="10"/>
        <v>53.24</v>
      </c>
      <c r="CU6" s="35">
        <f t="shared" si="10"/>
        <v>52.31</v>
      </c>
      <c r="CV6" s="35">
        <f t="shared" si="10"/>
        <v>60.65</v>
      </c>
      <c r="CW6" s="34" t="str">
        <f>IF(CW7="","",IF(CW7="-","【-】","【"&amp;SUBSTITUTE(TEXT(CW7,"#,##0.00"),"-","△")&amp;"】"))</f>
        <v>【59.15】</v>
      </c>
      <c r="CX6" s="35">
        <f>IF(CX7="",NA(),CX7)</f>
        <v>100</v>
      </c>
      <c r="CY6" s="35">
        <f t="shared" ref="CY6:DG6" si="11">IF(CY7="",NA(),CY7)</f>
        <v>100</v>
      </c>
      <c r="CZ6" s="35">
        <f t="shared" si="11"/>
        <v>100</v>
      </c>
      <c r="DA6" s="35">
        <f t="shared" si="11"/>
        <v>100</v>
      </c>
      <c r="DB6" s="35">
        <f t="shared" si="11"/>
        <v>100</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124214</v>
      </c>
      <c r="D7" s="37">
        <v>47</v>
      </c>
      <c r="E7" s="37">
        <v>17</v>
      </c>
      <c r="F7" s="37">
        <v>5</v>
      </c>
      <c r="G7" s="37">
        <v>0</v>
      </c>
      <c r="H7" s="37" t="s">
        <v>110</v>
      </c>
      <c r="I7" s="37" t="s">
        <v>111</v>
      </c>
      <c r="J7" s="37" t="s">
        <v>112</v>
      </c>
      <c r="K7" s="37" t="s">
        <v>113</v>
      </c>
      <c r="L7" s="37" t="s">
        <v>114</v>
      </c>
      <c r="M7" s="37"/>
      <c r="N7" s="38" t="s">
        <v>115</v>
      </c>
      <c r="O7" s="38" t="s">
        <v>116</v>
      </c>
      <c r="P7" s="38">
        <v>22.14</v>
      </c>
      <c r="Q7" s="38">
        <v>100</v>
      </c>
      <c r="R7" s="38">
        <v>3780</v>
      </c>
      <c r="S7" s="38">
        <v>12416</v>
      </c>
      <c r="T7" s="38">
        <v>22.97</v>
      </c>
      <c r="U7" s="38">
        <v>540.53</v>
      </c>
      <c r="V7" s="38">
        <v>2743</v>
      </c>
      <c r="W7" s="38">
        <v>4.5999999999999996</v>
      </c>
      <c r="X7" s="38">
        <v>596.29999999999995</v>
      </c>
      <c r="Y7" s="38">
        <v>73.69</v>
      </c>
      <c r="Z7" s="38">
        <v>82.32</v>
      </c>
      <c r="AA7" s="38">
        <v>88.54</v>
      </c>
      <c r="AB7" s="38">
        <v>92.39</v>
      </c>
      <c r="AC7" s="38">
        <v>57.46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631.1</v>
      </c>
      <c r="BG7" s="38">
        <v>664.99</v>
      </c>
      <c r="BH7" s="38">
        <v>474.28</v>
      </c>
      <c r="BI7" s="38">
        <v>1100.1199999999999</v>
      </c>
      <c r="BJ7" s="38">
        <v>0</v>
      </c>
      <c r="BK7" s="38">
        <v>1197.82</v>
      </c>
      <c r="BL7" s="38">
        <v>1126.77</v>
      </c>
      <c r="BM7" s="38">
        <v>1044.8</v>
      </c>
      <c r="BN7" s="38">
        <v>1081.8</v>
      </c>
      <c r="BO7" s="38">
        <v>974.93</v>
      </c>
      <c r="BP7" s="38">
        <v>914.53</v>
      </c>
      <c r="BQ7" s="38">
        <v>63.53</v>
      </c>
      <c r="BR7" s="38">
        <v>63.27</v>
      </c>
      <c r="BS7" s="38">
        <v>60.54</v>
      </c>
      <c r="BT7" s="38">
        <v>65.83</v>
      </c>
      <c r="BU7" s="38">
        <v>63.17</v>
      </c>
      <c r="BV7" s="38">
        <v>51.03</v>
      </c>
      <c r="BW7" s="38">
        <v>50.9</v>
      </c>
      <c r="BX7" s="38">
        <v>50.82</v>
      </c>
      <c r="BY7" s="38">
        <v>52.19</v>
      </c>
      <c r="BZ7" s="38">
        <v>55.32</v>
      </c>
      <c r="CA7" s="38">
        <v>55.73</v>
      </c>
      <c r="CB7" s="38">
        <v>208.33</v>
      </c>
      <c r="CC7" s="38">
        <v>206.08</v>
      </c>
      <c r="CD7" s="38">
        <v>233.2</v>
      </c>
      <c r="CE7" s="38">
        <v>206.73</v>
      </c>
      <c r="CF7" s="38">
        <v>216.47</v>
      </c>
      <c r="CG7" s="38">
        <v>289.60000000000002</v>
      </c>
      <c r="CH7" s="38">
        <v>293.27</v>
      </c>
      <c r="CI7" s="38">
        <v>300.52</v>
      </c>
      <c r="CJ7" s="38">
        <v>296.14</v>
      </c>
      <c r="CK7" s="38">
        <v>283.17</v>
      </c>
      <c r="CL7" s="38">
        <v>276.77999999999997</v>
      </c>
      <c r="CM7" s="38">
        <v>67.39</v>
      </c>
      <c r="CN7" s="38">
        <v>67.39</v>
      </c>
      <c r="CO7" s="38">
        <v>64.06</v>
      </c>
      <c r="CP7" s="38">
        <v>64.42</v>
      </c>
      <c r="CQ7" s="38">
        <v>63.52</v>
      </c>
      <c r="CR7" s="38">
        <v>54.74</v>
      </c>
      <c r="CS7" s="38">
        <v>53.78</v>
      </c>
      <c r="CT7" s="38">
        <v>53.24</v>
      </c>
      <c r="CU7" s="38">
        <v>52.31</v>
      </c>
      <c r="CV7" s="38">
        <v>60.65</v>
      </c>
      <c r="CW7" s="38">
        <v>59.15</v>
      </c>
      <c r="CX7" s="38">
        <v>100</v>
      </c>
      <c r="CY7" s="38">
        <v>100</v>
      </c>
      <c r="CZ7" s="38">
        <v>100</v>
      </c>
      <c r="DA7" s="38">
        <v>100</v>
      </c>
      <c r="DB7" s="38">
        <v>100</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2017-12-25T02:27:45Z</dcterms:created>
  <dcterms:modified xsi:type="dcterms:W3CDTF">2018-02-09T05:30:31Z</dcterms:modified>
  <cp:category/>
</cp:coreProperties>
</file>