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777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AL8" i="4" s="1"/>
  <c r="R6" i="5"/>
  <c r="AD10" i="4" s="1"/>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BB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<sst xmlns="http://schemas.openxmlformats.org/spreadsheetml/2006/main" count="251" uniqueCount="126">
  <si>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</si>
  <si>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</si>
  <si>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</si>
  <si>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</si>
  <si>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</si>
  <si>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</si>
  <si>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</si>
  <si>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</si>
  <si>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</si>
  <si>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</si>
  <si>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</si>
  <si>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</si>
  <si>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</si>
  <si>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</si>
  <si>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</si>
  <si>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</si>
  <si>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</si>
  <si>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</si>
  <si>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</si>
  <si>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</si>
  <si>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</si>
  <si>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</si>
  <si>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</si>
  <si>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</si>
  <si>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</si>
  <si>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</si>
  <si>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</si>
  <si>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</si>
  <si>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</si>
  <si>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</si>
  <si>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</si>
  <si>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</si>
  <si>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</si>
  <si>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</si>
  <si>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</si>
  <si>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</si>
  <si>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</si>
  <si>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</si>
  <si>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</si>
  <si>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</si>
  <si>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</si>
  <si>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</si>
  <si>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</si>
  <si>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</si>
  <si>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</si>
  <si>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</si>
  <si>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</si>
  <si>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</si>
  <si>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</si>
  <si>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</si>
  <si>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</si>
  <si>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</si>
  <si>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</si>
  <si>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</si>
  <si>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</si>
  <si>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</si>
  <si>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</si>
  <si>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</si>
  <si>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</si>
  <si>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</si>
  <si>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</si>
  <si>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</si>
  <si>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</si>
  <si>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</si>
  <si>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</si>
  <si>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</si>
  <si>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</si>
  <si>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</si>
  <si>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</si>
  <si>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</si>
  <si>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</si>
  <si>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</si>
  <si>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</si>
  <si>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</si>
  <si>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</si>
  <si>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</si>
  <si>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</si>
  <si>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</si>
  <si>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</si>
  <si>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</si>
  <si>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</si>
  <si>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</si>
  <si>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</si>
  <si>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</si>
  <si>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</si>
  <si>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</si>
  <si>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</si>
  <si>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</si>
  <si>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</si>
  <si>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</si>
  <si>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</si>
  <si>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</si>
  <si>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</si>
  <si>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</si>
  <si>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</si>
  <si>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</si>
  <si>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</si>
  <si>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</si>
  <si>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</si>
  <si>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</si>
  <si>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</si>
  <si>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</si>
  <si>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</si>
  <si>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</si>
  <si>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</si>
  <si>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</si>
  <si>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</si>
  <si>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</si>
  <si>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</si>
  <si>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</si>
  <si>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睦沢町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</si>
  <si>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</si>
  <si>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</si>
  <si>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</si>
  <si>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</si>
  <si>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</si>
  <si>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</si>
  <si>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</si>
  <si>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</si>
  <si>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</si>
  <si>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</si>
  <si>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</si>
  <si>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収益的収支比率が平成２７年度と比較して低下している要因として、経費の増加に対して収入の増加が見られなかったことが考えられる。
　町が推進する合併処理浄化槽設置事業であり、事業実施に伴う地方債借入額の増加は今後も見込まれるので、汚水処理原価が高くなれば汚水処理人口とのバランスで経費回収率を増加させることが必要になる。</t>
    <rPh sb="1" eb="3">
      <t>シュウエキ</t>
    </rPh>
    <rPh sb="3" eb="4">
      <t>テキ</t>
    </rPh>
    <rPh sb="4" eb="6">
      <t>シュウシ</t>
    </rPh>
    <rPh sb="6" eb="8">
      <t>ヒリツ</t>
    </rPh>
    <rPh sb="9" eb="11">
      <t>ヘイセイ</t>
    </rPh>
    <rPh sb="13" eb="15">
      <t>ネンド</t>
    </rPh>
    <rPh sb="16" eb="18">
      <t>ヒカク</t>
    </rPh>
    <rPh sb="20" eb="22">
      <t>テイカ</t>
    </rPh>
    <rPh sb="26" eb="28">
      <t>ヨウイン</t>
    </rPh>
    <rPh sb="32" eb="34">
      <t>ケイヒ</t>
    </rPh>
    <rPh sb="35" eb="37">
      <t>ゾウカ</t>
    </rPh>
    <rPh sb="38" eb="39">
      <t>タイ</t>
    </rPh>
    <rPh sb="41" eb="43">
      <t>シュウニュウ</t>
    </rPh>
    <rPh sb="44" eb="46">
      <t>ゾウカ</t>
    </rPh>
    <rPh sb="47" eb="48">
      <t>ミ</t>
    </rPh>
    <rPh sb="57" eb="58">
      <t>カンガ</t>
    </rPh>
    <phoneticPr fontId="4"/>
  </si>
  <si>
    <t>　平成１４年度から実施している事業であり、今後は耐用年数を経過する浄化槽も増えることから、その修繕に対応する費用も今後は見込む必要がある</t>
    <phoneticPr fontId="4"/>
  </si>
  <si>
    <t>　今後は耐用年数を経過する浄化槽も増え、修繕に対応する費用が増加傾向である一方、人口減少による使用料金及び使用量の減少の影響が見られるため、経費の削減を図るとともに、使用料金の改定等を検討し経営の改善を図っていくことが必要である。</t>
    <rPh sb="30" eb="32">
      <t>ゾウカ</t>
    </rPh>
    <rPh sb="32" eb="34">
      <t>ケイコウ</t>
    </rPh>
    <rPh sb="37" eb="39">
      <t>イッポウ</t>
    </rPh>
    <rPh sb="40" eb="42">
      <t>ジンコウ</t>
    </rPh>
    <rPh sb="42" eb="44">
      <t>ゲンショウ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</si>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</sst>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67-4881-9FD1-88C8BDA997F7}"/>
            </c:ext>
          </c:extLst>
        </c:ser>
        <c:dLbls>
          <c:showLegendKey val="0"/>
          <c:showVal val="0"/>
          <c:showCatName val="0"/>
          <c:showSerName val="0"/>
          <c:showPercent val="0"/>
          <c:showBubbleSize val="0"/>
        </c:dLbls>
        <c:gapWidth val="150"/>
        <c:axId val="411593224"/>
        <c:axId val="41159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67-4881-9FD1-88C8BDA997F7}"/>
            </c:ext>
          </c:extLst>
        </c:ser>
        <c:dLbls>
          <c:showLegendKey val="0"/>
          <c:showVal val="0"/>
          <c:showCatName val="0"/>
          <c:showSerName val="0"/>
          <c:showPercent val="0"/>
          <c:showBubbleSize val="0"/>
        </c:dLbls>
        <c:marker val="1"/>
        <c:smooth val="0"/>
        <c:axId val="411593224"/>
        <c:axId val="411592048"/>
      </c:lineChart>
      <c:dateAx>
        <c:axId val="411593224"/>
        <c:scaling>
          <c:orientation val="minMax"/>
        </c:scaling>
        <c:delete val="1"/>
        <c:axPos val="b"/>
        <c:numFmt formatCode="ge" sourceLinked="1"/>
        <c:majorTickMark val="none"/>
        <c:minorTickMark val="none"/>
        <c:tickLblPos val="none"/>
        <c:crossAx val="411592048"/>
        <c:crosses val="autoZero"/>
        <c:auto val="1"/>
        <c:lblOffset val="100"/>
        <c:baseTimeUnit val="years"/>
      </c:dateAx>
      <c:valAx>
        <c:axId val="41159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59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AF0-4B68-A02A-B5F8FDF5D46E}"/>
            </c:ext>
          </c:extLst>
        </c:ser>
        <c:dLbls>
          <c:showLegendKey val="0"/>
          <c:showVal val="0"/>
          <c:showCatName val="0"/>
          <c:showSerName val="0"/>
          <c:showPercent val="0"/>
          <c:showBubbleSize val="0"/>
        </c:dLbls>
        <c:gapWidth val="150"/>
        <c:axId val="472654648"/>
        <c:axId val="4726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c:ext xmlns:c16="http://schemas.microsoft.com/office/drawing/2014/chart" uri="{C3380CC4-5D6E-409C-BE32-E72D297353CC}">
              <c16:uniqueId val="{00000001-CAF0-4B68-A02A-B5F8FDF5D46E}"/>
            </c:ext>
          </c:extLst>
        </c:ser>
        <c:dLbls>
          <c:showLegendKey val="0"/>
          <c:showVal val="0"/>
          <c:showCatName val="0"/>
          <c:showSerName val="0"/>
          <c:showPercent val="0"/>
          <c:showBubbleSize val="0"/>
        </c:dLbls>
        <c:marker val="1"/>
        <c:smooth val="0"/>
        <c:axId val="472654648"/>
        <c:axId val="472655040"/>
      </c:lineChart>
      <c:dateAx>
        <c:axId val="472654648"/>
        <c:scaling>
          <c:orientation val="minMax"/>
        </c:scaling>
        <c:delete val="1"/>
        <c:axPos val="b"/>
        <c:numFmt formatCode="ge" sourceLinked="1"/>
        <c:majorTickMark val="none"/>
        <c:minorTickMark val="none"/>
        <c:tickLblPos val="none"/>
        <c:crossAx val="472655040"/>
        <c:crosses val="autoZero"/>
        <c:auto val="1"/>
        <c:lblOffset val="100"/>
        <c:baseTimeUnit val="years"/>
      </c:dateAx>
      <c:valAx>
        <c:axId val="4726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65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A1E-43AD-86B6-D20EABC46D36}"/>
            </c:ext>
          </c:extLst>
        </c:ser>
        <c:dLbls>
          <c:showLegendKey val="0"/>
          <c:showVal val="0"/>
          <c:showCatName val="0"/>
          <c:showSerName val="0"/>
          <c:showPercent val="0"/>
          <c:showBubbleSize val="0"/>
        </c:dLbls>
        <c:gapWidth val="150"/>
        <c:axId val="472656216"/>
        <c:axId val="4726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c:ext xmlns:c16="http://schemas.microsoft.com/office/drawing/2014/chart" uri="{C3380CC4-5D6E-409C-BE32-E72D297353CC}">
              <c16:uniqueId val="{00000001-2A1E-43AD-86B6-D20EABC46D36}"/>
            </c:ext>
          </c:extLst>
        </c:ser>
        <c:dLbls>
          <c:showLegendKey val="0"/>
          <c:showVal val="0"/>
          <c:showCatName val="0"/>
          <c:showSerName val="0"/>
          <c:showPercent val="0"/>
          <c:showBubbleSize val="0"/>
        </c:dLbls>
        <c:marker val="1"/>
        <c:smooth val="0"/>
        <c:axId val="472656216"/>
        <c:axId val="472656608"/>
      </c:lineChart>
      <c:dateAx>
        <c:axId val="472656216"/>
        <c:scaling>
          <c:orientation val="minMax"/>
        </c:scaling>
        <c:delete val="1"/>
        <c:axPos val="b"/>
        <c:numFmt formatCode="ge" sourceLinked="1"/>
        <c:majorTickMark val="none"/>
        <c:minorTickMark val="none"/>
        <c:tickLblPos val="none"/>
        <c:crossAx val="472656608"/>
        <c:crosses val="autoZero"/>
        <c:auto val="1"/>
        <c:lblOffset val="100"/>
        <c:baseTimeUnit val="years"/>
      </c:dateAx>
      <c:valAx>
        <c:axId val="4726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65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78.209999999999994</c:v>
                </c:pt>
                <c:pt idx="1">
                  <c:v>78.599999999999994</c:v>
                </c:pt>
                <c:pt idx="2">
                  <c:v>92.42</c:v>
                </c:pt>
                <c:pt idx="3">
                  <c:v>93.15</c:v>
                </c:pt>
                <c:pt idx="4">
                  <c:v>79.3</c:v>
                </c:pt>
              </c:numCache>
            </c:numRef>
          </c:val>
          <c:extLst>
            <c:ext xmlns:c16="http://schemas.microsoft.com/office/drawing/2014/chart" uri="{C3380CC4-5D6E-409C-BE32-E72D297353CC}">
              <c16:uniqueId val="{00000000-2E5F-47B6-A781-4F98EA0A6FC0}"/>
            </c:ext>
          </c:extLst>
        </c:ser>
        <c:dLbls>
          <c:showLegendKey val="0"/>
          <c:showVal val="0"/>
          <c:showCatName val="0"/>
          <c:showSerName val="0"/>
          <c:showPercent val="0"/>
          <c:showBubbleSize val="0"/>
        </c:dLbls>
        <c:gapWidth val="150"/>
        <c:axId val="411594792"/>
        <c:axId val="41159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5F-47B6-A781-4F98EA0A6FC0}"/>
            </c:ext>
          </c:extLst>
        </c:ser>
        <c:dLbls>
          <c:showLegendKey val="0"/>
          <c:showVal val="0"/>
          <c:showCatName val="0"/>
          <c:showSerName val="0"/>
          <c:showPercent val="0"/>
          <c:showBubbleSize val="0"/>
        </c:dLbls>
        <c:marker val="1"/>
        <c:smooth val="0"/>
        <c:axId val="411594792"/>
        <c:axId val="411595184"/>
      </c:lineChart>
      <c:dateAx>
        <c:axId val="411594792"/>
        <c:scaling>
          <c:orientation val="minMax"/>
        </c:scaling>
        <c:delete val="1"/>
        <c:axPos val="b"/>
        <c:numFmt formatCode="ge" sourceLinked="1"/>
        <c:majorTickMark val="none"/>
        <c:minorTickMark val="none"/>
        <c:tickLblPos val="none"/>
        <c:crossAx val="411595184"/>
        <c:crosses val="autoZero"/>
        <c:auto val="1"/>
        <c:lblOffset val="100"/>
        <c:baseTimeUnit val="years"/>
      </c:dateAx>
      <c:valAx>
        <c:axId val="41159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59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2F-4BBC-977A-15C36E2B4AEC}"/>
            </c:ext>
          </c:extLst>
        </c:ser>
        <c:dLbls>
          <c:showLegendKey val="0"/>
          <c:showVal val="0"/>
          <c:showCatName val="0"/>
          <c:showSerName val="0"/>
          <c:showPercent val="0"/>
          <c:showBubbleSize val="0"/>
        </c:dLbls>
        <c:gapWidth val="150"/>
        <c:axId val="411556272"/>
        <c:axId val="41155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2F-4BBC-977A-15C36E2B4AEC}"/>
            </c:ext>
          </c:extLst>
        </c:ser>
        <c:dLbls>
          <c:showLegendKey val="0"/>
          <c:showVal val="0"/>
          <c:showCatName val="0"/>
          <c:showSerName val="0"/>
          <c:showPercent val="0"/>
          <c:showBubbleSize val="0"/>
        </c:dLbls>
        <c:marker val="1"/>
        <c:smooth val="0"/>
        <c:axId val="411556272"/>
        <c:axId val="411555096"/>
      </c:lineChart>
      <c:dateAx>
        <c:axId val="411556272"/>
        <c:scaling>
          <c:orientation val="minMax"/>
        </c:scaling>
        <c:delete val="1"/>
        <c:axPos val="b"/>
        <c:numFmt formatCode="ge" sourceLinked="1"/>
        <c:majorTickMark val="none"/>
        <c:minorTickMark val="none"/>
        <c:tickLblPos val="none"/>
        <c:crossAx val="411555096"/>
        <c:crosses val="autoZero"/>
        <c:auto val="1"/>
        <c:lblOffset val="100"/>
        <c:baseTimeUnit val="years"/>
      </c:dateAx>
      <c:valAx>
        <c:axId val="41155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55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70-45D8-B3FA-FE6B0BD20133}"/>
            </c:ext>
          </c:extLst>
        </c:ser>
        <c:dLbls>
          <c:showLegendKey val="0"/>
          <c:showVal val="0"/>
          <c:showCatName val="0"/>
          <c:showSerName val="0"/>
          <c:showPercent val="0"/>
          <c:showBubbleSize val="0"/>
        </c:dLbls>
        <c:gapWidth val="150"/>
        <c:axId val="244419264"/>
        <c:axId val="244418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70-45D8-B3FA-FE6B0BD20133}"/>
            </c:ext>
          </c:extLst>
        </c:ser>
        <c:dLbls>
          <c:showLegendKey val="0"/>
          <c:showVal val="0"/>
          <c:showCatName val="0"/>
          <c:showSerName val="0"/>
          <c:showPercent val="0"/>
          <c:showBubbleSize val="0"/>
        </c:dLbls>
        <c:marker val="1"/>
        <c:smooth val="0"/>
        <c:axId val="244419264"/>
        <c:axId val="244418088"/>
      </c:lineChart>
      <c:dateAx>
        <c:axId val="244419264"/>
        <c:scaling>
          <c:orientation val="minMax"/>
        </c:scaling>
        <c:delete val="1"/>
        <c:axPos val="b"/>
        <c:numFmt formatCode="ge" sourceLinked="1"/>
        <c:majorTickMark val="none"/>
        <c:minorTickMark val="none"/>
        <c:tickLblPos val="none"/>
        <c:crossAx val="244418088"/>
        <c:crosses val="autoZero"/>
        <c:auto val="1"/>
        <c:lblOffset val="100"/>
        <c:baseTimeUnit val="years"/>
      </c:dateAx>
      <c:valAx>
        <c:axId val="244418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B-4E3B-8474-EB7F2D0FCB95}"/>
            </c:ext>
          </c:extLst>
        </c:ser>
        <c:dLbls>
          <c:showLegendKey val="0"/>
          <c:showVal val="0"/>
          <c:showCatName val="0"/>
          <c:showSerName val="0"/>
          <c:showPercent val="0"/>
          <c:showBubbleSize val="0"/>
        </c:dLbls>
        <c:gapWidth val="150"/>
        <c:axId val="414801088"/>
        <c:axId val="41480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B-4E3B-8474-EB7F2D0FCB95}"/>
            </c:ext>
          </c:extLst>
        </c:ser>
        <c:dLbls>
          <c:showLegendKey val="0"/>
          <c:showVal val="0"/>
          <c:showCatName val="0"/>
          <c:showSerName val="0"/>
          <c:showPercent val="0"/>
          <c:showBubbleSize val="0"/>
        </c:dLbls>
        <c:marker val="1"/>
        <c:smooth val="0"/>
        <c:axId val="414801088"/>
        <c:axId val="414801480"/>
      </c:lineChart>
      <c:dateAx>
        <c:axId val="414801088"/>
        <c:scaling>
          <c:orientation val="minMax"/>
        </c:scaling>
        <c:delete val="1"/>
        <c:axPos val="b"/>
        <c:numFmt formatCode="ge" sourceLinked="1"/>
        <c:majorTickMark val="none"/>
        <c:minorTickMark val="none"/>
        <c:tickLblPos val="none"/>
        <c:crossAx val="414801480"/>
        <c:crosses val="autoZero"/>
        <c:auto val="1"/>
        <c:lblOffset val="100"/>
        <c:baseTimeUnit val="years"/>
      </c:dateAx>
      <c:valAx>
        <c:axId val="41480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AD-4EAE-AEF2-D8D65593DF30}"/>
            </c:ext>
          </c:extLst>
        </c:ser>
        <c:dLbls>
          <c:showLegendKey val="0"/>
          <c:showVal val="0"/>
          <c:showCatName val="0"/>
          <c:showSerName val="0"/>
          <c:showPercent val="0"/>
          <c:showBubbleSize val="0"/>
        </c:dLbls>
        <c:gapWidth val="150"/>
        <c:axId val="414802656"/>
        <c:axId val="41480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AD-4EAE-AEF2-D8D65593DF30}"/>
            </c:ext>
          </c:extLst>
        </c:ser>
        <c:dLbls>
          <c:showLegendKey val="0"/>
          <c:showVal val="0"/>
          <c:showCatName val="0"/>
          <c:showSerName val="0"/>
          <c:showPercent val="0"/>
          <c:showBubbleSize val="0"/>
        </c:dLbls>
        <c:marker val="1"/>
        <c:smooth val="0"/>
        <c:axId val="414802656"/>
        <c:axId val="414803048"/>
      </c:lineChart>
      <c:dateAx>
        <c:axId val="414802656"/>
        <c:scaling>
          <c:orientation val="minMax"/>
        </c:scaling>
        <c:delete val="1"/>
        <c:axPos val="b"/>
        <c:numFmt formatCode="ge" sourceLinked="1"/>
        <c:majorTickMark val="none"/>
        <c:minorTickMark val="none"/>
        <c:tickLblPos val="none"/>
        <c:crossAx val="414803048"/>
        <c:crosses val="autoZero"/>
        <c:auto val="1"/>
        <c:lblOffset val="100"/>
        <c:baseTimeUnit val="years"/>
      </c:dateAx>
      <c:valAx>
        <c:axId val="41480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1105.3399999999999</c:v>
                </c:pt>
                <c:pt idx="1">
                  <c:v>1047.7</c:v>
                </c:pt>
                <c:pt idx="2">
                  <c:v>1052.96</c:v>
                </c:pt>
                <c:pt idx="3">
                  <c:v>1013.27</c:v>
                </c:pt>
                <c:pt idx="4">
                  <c:v>514.97</c:v>
                </c:pt>
              </c:numCache>
            </c:numRef>
          </c:val>
          <c:extLst>
            <c:ext xmlns:c16="http://schemas.microsoft.com/office/drawing/2014/chart" uri="{C3380CC4-5D6E-409C-BE32-E72D297353CC}">
              <c16:uniqueId val="{00000000-DEAE-4160-A2B0-659092742136}"/>
            </c:ext>
          </c:extLst>
        </c:ser>
        <c:dLbls>
          <c:showLegendKey val="0"/>
          <c:showVal val="0"/>
          <c:showCatName val="0"/>
          <c:showSerName val="0"/>
          <c:showPercent val="0"/>
          <c:showBubbleSize val="0"/>
        </c:dLbls>
        <c:gapWidth val="150"/>
        <c:axId val="414217952"/>
        <c:axId val="414218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c:ext xmlns:c16="http://schemas.microsoft.com/office/drawing/2014/chart" uri="{C3380CC4-5D6E-409C-BE32-E72D297353CC}">
              <c16:uniqueId val="{00000001-DEAE-4160-A2B0-659092742136}"/>
            </c:ext>
          </c:extLst>
        </c:ser>
        <c:dLbls>
          <c:showLegendKey val="0"/>
          <c:showVal val="0"/>
          <c:showCatName val="0"/>
          <c:showSerName val="0"/>
          <c:showPercent val="0"/>
          <c:showBubbleSize val="0"/>
        </c:dLbls>
        <c:marker val="1"/>
        <c:smooth val="0"/>
        <c:axId val="414217952"/>
        <c:axId val="414218344"/>
      </c:lineChart>
      <c:dateAx>
        <c:axId val="414217952"/>
        <c:scaling>
          <c:orientation val="minMax"/>
        </c:scaling>
        <c:delete val="1"/>
        <c:axPos val="b"/>
        <c:numFmt formatCode="ge" sourceLinked="1"/>
        <c:majorTickMark val="none"/>
        <c:minorTickMark val="none"/>
        <c:tickLblPos val="none"/>
        <c:crossAx val="414218344"/>
        <c:crosses val="autoZero"/>
        <c:auto val="1"/>
        <c:lblOffset val="100"/>
        <c:baseTimeUnit val="years"/>
      </c:dateAx>
      <c:valAx>
        <c:axId val="41421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76.959999999999994</c:v>
                </c:pt>
                <c:pt idx="1">
                  <c:v>75.37</c:v>
                </c:pt>
                <c:pt idx="2">
                  <c:v>91.17</c:v>
                </c:pt>
                <c:pt idx="3">
                  <c:v>92.33</c:v>
                </c:pt>
                <c:pt idx="4">
                  <c:v>70.44</c:v>
                </c:pt>
              </c:numCache>
            </c:numRef>
          </c:val>
          <c:extLst>
            <c:ext xmlns:c16="http://schemas.microsoft.com/office/drawing/2014/chart" uri="{C3380CC4-5D6E-409C-BE32-E72D297353CC}">
              <c16:uniqueId val="{00000000-EF53-4348-981E-D3C0C35243F1}"/>
            </c:ext>
          </c:extLst>
        </c:ser>
        <c:dLbls>
          <c:showLegendKey val="0"/>
          <c:showVal val="0"/>
          <c:showCatName val="0"/>
          <c:showSerName val="0"/>
          <c:showPercent val="0"/>
          <c:showBubbleSize val="0"/>
        </c:dLbls>
        <c:gapWidth val="150"/>
        <c:axId val="414219520"/>
        <c:axId val="41421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c:ext xmlns:c16="http://schemas.microsoft.com/office/drawing/2014/chart" uri="{C3380CC4-5D6E-409C-BE32-E72D297353CC}">
              <c16:uniqueId val="{00000001-EF53-4348-981E-D3C0C35243F1}"/>
            </c:ext>
          </c:extLst>
        </c:ser>
        <c:dLbls>
          <c:showLegendKey val="0"/>
          <c:showVal val="0"/>
          <c:showCatName val="0"/>
          <c:showSerName val="0"/>
          <c:showPercent val="0"/>
          <c:showBubbleSize val="0"/>
        </c:dLbls>
        <c:marker val="1"/>
        <c:smooth val="0"/>
        <c:axId val="414219520"/>
        <c:axId val="414219912"/>
      </c:lineChart>
      <c:dateAx>
        <c:axId val="414219520"/>
        <c:scaling>
          <c:orientation val="minMax"/>
        </c:scaling>
        <c:delete val="1"/>
        <c:axPos val="b"/>
        <c:numFmt formatCode="ge" sourceLinked="1"/>
        <c:majorTickMark val="none"/>
        <c:minorTickMark val="none"/>
        <c:tickLblPos val="none"/>
        <c:crossAx val="414219912"/>
        <c:crosses val="autoZero"/>
        <c:auto val="1"/>
        <c:lblOffset val="100"/>
        <c:baseTimeUnit val="years"/>
      </c:dateAx>
      <c:valAx>
        <c:axId val="41421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124.7</c:v>
                </c:pt>
                <c:pt idx="1">
                  <c:v>126.24</c:v>
                </c:pt>
                <c:pt idx="2">
                  <c:v>106.36</c:v>
                </c:pt>
                <c:pt idx="3">
                  <c:v>104.22</c:v>
                </c:pt>
                <c:pt idx="4">
                  <c:v>134.12</c:v>
                </c:pt>
              </c:numCache>
            </c:numRef>
          </c:val>
          <c:extLst>
            <c:ext xmlns:c16="http://schemas.microsoft.com/office/drawing/2014/chart" uri="{C3380CC4-5D6E-409C-BE32-E72D297353CC}">
              <c16:uniqueId val="{00000000-3B7D-4592-82FD-A0AF9498534C}"/>
            </c:ext>
          </c:extLst>
        </c:ser>
        <c:dLbls>
          <c:showLegendKey val="0"/>
          <c:showVal val="0"/>
          <c:showCatName val="0"/>
          <c:showSerName val="0"/>
          <c:showPercent val="0"/>
          <c:showBubbleSize val="0"/>
        </c:dLbls>
        <c:gapWidth val="150"/>
        <c:axId val="414221088"/>
        <c:axId val="41422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c:ext xmlns:c16="http://schemas.microsoft.com/office/drawing/2014/chart" uri="{C3380CC4-5D6E-409C-BE32-E72D297353CC}">
              <c16:uniqueId val="{00000001-3B7D-4592-82FD-A0AF9498534C}"/>
            </c:ext>
          </c:extLst>
        </c:ser>
        <c:dLbls>
          <c:showLegendKey val="0"/>
          <c:showVal val="0"/>
          <c:showCatName val="0"/>
          <c:showSerName val="0"/>
          <c:showPercent val="0"/>
          <c:showBubbleSize val="0"/>
        </c:dLbls>
        <c:marker val="1"/>
        <c:smooth val="0"/>
        <c:axId val="414221088"/>
        <c:axId val="414221480"/>
      </c:lineChart>
      <c:dateAx>
        <c:axId val="414221088"/>
        <c:scaling>
          <c:orientation val="minMax"/>
        </c:scaling>
        <c:delete val="1"/>
        <c:axPos val="b"/>
        <c:numFmt formatCode="ge" sourceLinked="1"/>
        <c:majorTickMark val="none"/>
        <c:minorTickMark val="none"/>
        <c:tickLblPos val="none"/>
        <c:crossAx val="414221480"/>
        <c:crosses val="autoZero"/>
        <c:auto val="1"/>
        <c:lblOffset val="100"/>
        <c:baseTimeUnit val="years"/>
      </c:dateAx>
      <c:valAx>
        <c:axId val="41422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睦沢町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125</v>
      </c>
      <c r="AE8" s="49"/>
      <c r="AF8" s="49"/>
      <c r="AG8" s="49"/>
      <c r="AH8" s="49"/>
      <c r="AI8" s="49"/>
      <c r="AJ8" s="49"/>
      <c r="AK8" s="4"/>
      <c r="AL8" s="50">
        <f>データ!S6</f>
        <v>7245</v>
      </c>
      <c r="AM8" s="50"/>
      <c r="AN8" s="50"/>
      <c r="AO8" s="50"/>
      <c r="AP8" s="50"/>
      <c r="AQ8" s="50"/>
      <c r="AR8" s="50"/>
      <c r="AS8" s="50"/>
      <c r="AT8" s="45">
        <f>データ!T6</f>
        <v>35.590000000000003</v>
      </c>
      <c r="AU8" s="45"/>
      <c r="AV8" s="45"/>
      <c r="AW8" s="45"/>
      <c r="AX8" s="45"/>
      <c r="AY8" s="45"/>
      <c r="AZ8" s="45"/>
      <c r="BA8" s="45"/>
      <c r="BB8" s="45">
        <f>データ!U6</f>
        <v>203.57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13.56</v>
      </c>
      <c r="Q10" s="45"/>
      <c r="R10" s="45"/>
      <c r="S10" s="45"/>
      <c r="T10" s="45"/>
      <c r="U10" s="45"/>
      <c r="V10" s="45"/>
      <c r="W10" s="45">
        <f>データ!Q6</f>
        <v>100</v>
      </c>
      <c r="X10" s="45"/>
      <c r="Y10" s="45"/>
      <c r="Z10" s="45"/>
      <c r="AA10" s="45"/>
      <c r="AB10" s="45"/>
      <c r="AC10" s="45"/>
      <c r="AD10" s="50">
        <f>データ!R6</f>
        <v>2700</v>
      </c>
      <c r="AE10" s="50"/>
      <c r="AF10" s="50"/>
      <c r="AG10" s="50"/>
      <c r="AH10" s="50"/>
      <c r="AI10" s="50"/>
      <c r="AJ10" s="50"/>
      <c r="AK10" s="2"/>
      <c r="AL10" s="50">
        <f>データ!V6</f>
        <v>978</v>
      </c>
      <c r="AM10" s="50"/>
      <c r="AN10" s="50"/>
      <c r="AO10" s="50"/>
      <c r="AP10" s="50"/>
      <c r="AQ10" s="50"/>
      <c r="AR10" s="50"/>
      <c r="AS10" s="50"/>
      <c r="AT10" s="45">
        <f>データ!W6</f>
        <v>21.14</v>
      </c>
      <c r="AU10" s="45"/>
      <c r="AV10" s="45"/>
      <c r="AW10" s="45"/>
      <c r="AX10" s="45"/>
      <c r="AY10" s="45"/>
      <c r="AZ10" s="45"/>
      <c r="BA10" s="45"/>
      <c r="BB10" s="45">
        <f>データ!X6</f>
        <v>46.26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124222</v>
      </c>
      <c r="D6" s="33">
        <f t="shared" si="3"/>
        <v>47</v>
      </c>
      <c r="E6" s="33">
        <f t="shared" si="3"/>
        <v>18</v>
      </c>
      <c r="F6" s="33">
        <f t="shared" si="3"/>
        <v>0</v>
      </c>
      <c r="G6" s="33">
        <f t="shared" si="3"/>
        <v>0</v>
      </c>
      <c r="H6" s="33" t="str">
        <f t="shared" si="3"/>
        <v>千葉県　睦沢町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13.56</v>
      </c>
      <c r="Q6" s="34">
        <f t="shared" si="3"/>
        <v>100</v>
      </c>
      <c r="R6" s="34">
        <f t="shared" si="3"/>
        <v>2700</v>
      </c>
      <c r="S6" s="34">
        <f t="shared" si="3"/>
        <v>7245</v>
      </c>
      <c r="T6" s="34">
        <f t="shared" si="3"/>
        <v>35.590000000000003</v>
      </c>
      <c r="U6" s="34">
        <f t="shared" si="3"/>
        <v>203.57</v>
      </c>
      <c r="V6" s="34">
        <f t="shared" si="3"/>
        <v>978</v>
      </c>
      <c r="W6" s="34">
        <f t="shared" si="3"/>
        <v>21.14</v>
      </c>
      <c r="X6" s="34">
        <f t="shared" si="3"/>
        <v>46.26</v>
      </c>
      <c r="Y6" s="35">
        <f>IF(Y7="",NA(),Y7)</f>
        <v>78.209999999999994</v>
      </c>
      <c r="Z6" s="35">
        <f t="shared" ref="Z6:AH6" si="4">IF(Z7="",NA(),Z7)</f>
        <v>78.599999999999994</v>
      </c>
      <c r="AA6" s="35">
        <f t="shared" si="4"/>
        <v>92.42</v>
      </c>
      <c r="AB6" s="35">
        <f t="shared" si="4"/>
        <v>93.15</v>
      </c>
      <c r="AC6" s="35">
        <f t="shared" si="4"/>
        <v>79.3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1105.3399999999999</v>
      </c>
      <c r="BG6" s="35">
        <f t="shared" ref="BG6:BO6" si="7">IF(BG7="",NA(),BG7)</f>
        <v>1047.7</v>
      </c>
      <c r="BH6" s="35">
        <f t="shared" si="7"/>
        <v>1052.96</v>
      </c>
      <c r="BI6" s="35">
        <f t="shared" si="7"/>
        <v>1013.27</v>
      </c>
      <c r="BJ6" s="35">
        <f t="shared" si="7"/>
        <v>514.97</v>
      </c>
      <c r="BK6" s="35">
        <f t="shared" si="7"/>
        <v>430.64</v>
      </c>
      <c r="BL6" s="35">
        <f t="shared" si="7"/>
        <v>446.63</v>
      </c>
      <c r="BM6" s="35">
        <f t="shared" si="7"/>
        <v>416.91</v>
      </c>
      <c r="BN6" s="35">
        <f t="shared" si="7"/>
        <v>392.19</v>
      </c>
      <c r="BO6" s="35">
        <f t="shared" si="7"/>
        <v>413.5</v>
      </c>
      <c r="BP6" s="34" t="str">
        <f>IF(BP7="","",IF(BP7="-","【-】","【"&amp;SUBSTITUTE(TEXT(BP7,"#,##0.00"),"-","△")&amp;"】"))</f>
        <v>【346.13】</v>
      </c>
      <c r="BQ6" s="35">
        <f>IF(BQ7="",NA(),BQ7)</f>
        <v>76.959999999999994</v>
      </c>
      <c r="BR6" s="35">
        <f t="shared" ref="BR6:BZ6" si="8">IF(BR7="",NA(),BR7)</f>
        <v>75.37</v>
      </c>
      <c r="BS6" s="35">
        <f t="shared" si="8"/>
        <v>91.17</v>
      </c>
      <c r="BT6" s="35">
        <f t="shared" si="8"/>
        <v>92.33</v>
      </c>
      <c r="BU6" s="35">
        <f t="shared" si="8"/>
        <v>70.44</v>
      </c>
      <c r="BV6" s="35">
        <f t="shared" si="8"/>
        <v>58.78</v>
      </c>
      <c r="BW6" s="35">
        <f t="shared" si="8"/>
        <v>58.53</v>
      </c>
      <c r="BX6" s="35">
        <f t="shared" si="8"/>
        <v>57.93</v>
      </c>
      <c r="BY6" s="35">
        <f t="shared" si="8"/>
        <v>57.03</v>
      </c>
      <c r="BZ6" s="35">
        <f t="shared" si="8"/>
        <v>55.84</v>
      </c>
      <c r="CA6" s="34" t="str">
        <f>IF(CA7="","",IF(CA7="-","【-】","【"&amp;SUBSTITUTE(TEXT(CA7,"#,##0.00"),"-","△")&amp;"】"))</f>
        <v>【59.83】</v>
      </c>
      <c r="CB6" s="35">
        <f>IF(CB7="",NA(),CB7)</f>
        <v>124.7</v>
      </c>
      <c r="CC6" s="35">
        <f t="shared" ref="CC6:CK6" si="9">IF(CC7="",NA(),CC7)</f>
        <v>126.24</v>
      </c>
      <c r="CD6" s="35">
        <f t="shared" si="9"/>
        <v>106.36</v>
      </c>
      <c r="CE6" s="35">
        <f t="shared" si="9"/>
        <v>104.22</v>
      </c>
      <c r="CF6" s="35">
        <f t="shared" si="9"/>
        <v>134.12</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124222</v>
      </c>
      <c r="D7" s="37">
        <v>47</v>
      </c>
      <c r="E7" s="37">
        <v>18</v>
      </c>
      <c r="F7" s="37">
        <v>0</v>
      </c>
      <c r="G7" s="37">
        <v>0</v>
      </c>
      <c r="H7" s="37" t="s">
        <v>110</v>
      </c>
      <c r="I7" s="37" t="s">
        <v>111</v>
      </c>
      <c r="J7" s="37" t="s">
        <v>112</v>
      </c>
      <c r="K7" s="37" t="s">
        <v>113</v>
      </c>
      <c r="L7" s="37" t="s">
        <v>114</v>
      </c>
      <c r="M7" s="37"/>
      <c r="N7" s="38" t="s">
        <v>115</v>
      </c>
      <c r="O7" s="38" t="s">
        <v>116</v>
      </c>
      <c r="P7" s="38">
        <v>13.56</v>
      </c>
      <c r="Q7" s="38">
        <v>100</v>
      </c>
      <c r="R7" s="38">
        <v>2700</v>
      </c>
      <c r="S7" s="38">
        <v>7245</v>
      </c>
      <c r="T7" s="38">
        <v>35.590000000000003</v>
      </c>
      <c r="U7" s="38">
        <v>203.57</v>
      </c>
      <c r="V7" s="38">
        <v>978</v>
      </c>
      <c r="W7" s="38">
        <v>21.14</v>
      </c>
      <c r="X7" s="38">
        <v>46.26</v>
      </c>
      <c r="Y7" s="38">
        <v>78.209999999999994</v>
      </c>
      <c r="Z7" s="38">
        <v>78.599999999999994</v>
      </c>
      <c r="AA7" s="38">
        <v>92.42</v>
      </c>
      <c r="AB7" s="38">
        <v>93.15</v>
      </c>
      <c r="AC7" s="38">
        <v>79.3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1105.3399999999999</v>
      </c>
      <c r="BG7" s="38">
        <v>1047.7</v>
      </c>
      <c r="BH7" s="38">
        <v>1052.96</v>
      </c>
      <c r="BI7" s="38">
        <v>1013.27</v>
      </c>
      <c r="BJ7" s="38">
        <v>514.97</v>
      </c>
      <c r="BK7" s="38">
        <v>430.64</v>
      </c>
      <c r="BL7" s="38">
        <v>446.63</v>
      </c>
      <c r="BM7" s="38">
        <v>416.91</v>
      </c>
      <c r="BN7" s="38">
        <v>392.19</v>
      </c>
      <c r="BO7" s="38">
        <v>413.5</v>
      </c>
      <c r="BP7" s="38">
        <v>346.13</v>
      </c>
      <c r="BQ7" s="38">
        <v>76.959999999999994</v>
      </c>
      <c r="BR7" s="38">
        <v>75.37</v>
      </c>
      <c r="BS7" s="38">
        <v>91.17</v>
      </c>
      <c r="BT7" s="38">
        <v>92.33</v>
      </c>
      <c r="BU7" s="38">
        <v>70.44</v>
      </c>
      <c r="BV7" s="38">
        <v>58.78</v>
      </c>
      <c r="BW7" s="38">
        <v>58.53</v>
      </c>
      <c r="BX7" s="38">
        <v>57.93</v>
      </c>
      <c r="BY7" s="38">
        <v>57.03</v>
      </c>
      <c r="BZ7" s="38">
        <v>55.84</v>
      </c>
      <c r="CA7" s="38">
        <v>59.83</v>
      </c>
      <c r="CB7" s="38">
        <v>124.7</v>
      </c>
      <c r="CC7" s="38">
        <v>126.24</v>
      </c>
      <c r="CD7" s="38">
        <v>106.36</v>
      </c>
      <c r="CE7" s="38">
        <v>104.22</v>
      </c>
      <c r="CF7" s="38">
        <v>134.12</v>
      </c>
      <c r="CG7" s="38">
        <v>257.02999999999997</v>
      </c>
      <c r="CH7" s="38">
        <v>266.57</v>
      </c>
      <c r="CI7" s="38">
        <v>276.93</v>
      </c>
      <c r="CJ7" s="38">
        <v>283.73</v>
      </c>
      <c r="CK7" s="38">
        <v>287.57</v>
      </c>
      <c r="CL7" s="38">
        <v>268.69</v>
      </c>
      <c r="CM7" s="38">
        <v>100</v>
      </c>
      <c r="CN7" s="38">
        <v>100</v>
      </c>
      <c r="CO7" s="38">
        <v>100</v>
      </c>
      <c r="CP7" s="38">
        <v>100</v>
      </c>
      <c r="CQ7" s="38">
        <v>100</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2018-01-30T05:46:58Z</cp:lastPrinted>
  <dcterms:created xsi:type="dcterms:W3CDTF">2017-12-25T02:40:14Z</dcterms:created>
  <dcterms:modified xsi:type="dcterms:W3CDTF">2018-02-09T05:33:21Z</dcterms:modified>
  <cp:category/>
</cp:coreProperties>
</file>