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AT10" i="4" s="1"/>
  <c r="U6" i="5"/>
  <c r="AL10" i="4" s="1"/>
  <c r="T6" i="5"/>
  <c r="S6" i="5"/>
  <c r="R6" i="5"/>
  <c r="AL8" i="4" s="1"/>
  <c r="Q6" i="5"/>
  <c r="P6" i="5"/>
  <c r="P10" i="4" s="1"/>
  <c r="O6" i="5"/>
  <c r="N6" i="5"/>
  <c r="B10" i="4" s="1"/>
  <c r="M6" i="5"/>
  <c r="L6" i="5"/>
  <c r="W8" i="4" s="1"/>
  <c r="K6" i="5"/>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E85" i="4"/>
  <c r="BB10" i="4"/>
  <c r="W10" i="4"/>
  <c r="I10" i="4"/>
  <c r="BB8" i="4"/>
  <c r="AT8" i="4"/>
  <c r="P8" i="4"/>
  <c r="I8" i="4"/>
  <c r="B8"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<sst xmlns="http://schemas.openxmlformats.org/spreadsheetml/2006/main" count="232" uniqueCount="120">
  <si>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</si>
  <si>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</si>
  <si>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</si>
  <si>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</si>
  <si>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</si>
  <si>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</si>
  <si>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</si>
  <si>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</si>
  <si>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</si>
  <si>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</si>
  <si>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</si>
  <si>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</si>
  <si>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</si>
  <si>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</si>
  <si>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</si>
  <si>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</si>
  <si>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</si>
  <si>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</si>
  <si>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</si>
  <si>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</si>
  <si>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</si>
  <si>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</si>
  <si>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</si>
  <si>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</si>
  <si>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</si>
  <si>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</si>
  <si>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</si>
  <si>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</si>
  <si>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</si>
  <si>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</si>
  <si>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</si>
  <si>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</si>
  <si>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</si>
  <si>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</si>
  <si>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</si>
  <si>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</si>
  <si>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</si>
  <si>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</si>
  <si>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</si>
  <si>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</si>
  <si>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</si>
  <si>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</si>
  <si>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</si>
  <si>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</si>
  <si>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</si>
  <si>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</si>
  <si>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</si>
  <si>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</si>
  <si>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</si>
  <si>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</si>
  <si>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</si>
  <si>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</si>
  <si>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</si>
  <si>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</si>
  <si>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</si>
  <si>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</si>
  <si>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</si>
  <si>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</si>
  <si>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</si>
  <si>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</si>
  <si>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</si>
  <si>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</si>
  <si>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</si>
  <si>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</si>
  <si>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</si>
  <si>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</si>
  <si>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</si>
  <si>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</si>
  <si>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</si>
  <si>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</si>
  <si>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</si>
  <si>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</si>
  <si>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</si>
  <si>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</si>
  <si>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</si>
  <si>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</si>
  <si>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</si>
  <si>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</si>
  <si>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</si>
  <si>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</si>
  <si>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</si>
  <si>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</si>
  <si>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</si>
  <si>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</si>
  <si>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</si>
  <si>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</si>
  <si>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</si>
  <si>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</si>
  <si>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</si>
  <si>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</si>
  <si>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</si>
  <si>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</si>
  <si>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</si>
  <si>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</si>
  <si>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</si>
  <si>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</si>
  <si>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</si>
  <si>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</si>
  <si>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</si>
  <si>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</si>
  <si>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</si>
  <si>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</si>
  <si>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</si>
  <si>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</si>
  <si>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</si>
  <si>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御宿町</t>
  </si>
  <si>
    <t>法適用</t>
  </si>
  <si>
    <t>水道事業</t>
  </si>
  <si>
    <t>末端給水事業</t>
  </si>
  <si>
    <t>A8</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</si>
  <si>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</si>
  <si>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</si>
  <si>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</si>
  <si>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</si>
  <si>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</si>
  <si>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</si>
  <si>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安定した水の供給や経営の合理化など、経営健全化計画を軸に経費の縮減に努めるとともに、赤水対策や漏水対応など安全な水道水の供給と有収率向上に向け、老朽施設の維持管理に適正かつ計画的に取り組むこととします。　
　事業費については、収支見通しを厳しく見極めながら、将来課題に対応し得る財政基盤の構築に努めるとともに、会計制度改正による影響や他会計との整合を図り、適正な予算計上に努めるものしております。また、固定費と基本料金とのバランスを注視しながら、負担水準の適正化と経営基盤の安定に引き続き取り組むものとしております。</t>
    <phoneticPr fontId="4"/>
  </si>
  <si>
    <t>当町水道事業においても、水道施設は竣工当初から４０年が経過していることから施設の老朽化は著しく、今後、施設の更新が必要となります。施設の更新に掛かる費用や既設の水道管等の漏水や鉛管交換をはじめとした維持管理経費も増加が見込まれ、実施に当たっては、財源の確保はもちろん、事業自体の合理化を図り、より健全な経営に努める必要があると認識しております。今後、老朽化による水道施設の更新については、水道施設機能診断更新計画に基づき、安定的かつ効果的な施設の更新を実施し、収益・支出のバランスの均衡を図りながら、水道事業の健全な運営を目指すものとしております。</t>
    <phoneticPr fontId="4"/>
  </si>
  <si>
    <t xml:space="preserve">経常収支比率については、営業費用の縮減や県補助金や他会計からの補助により平成２５年度決算から黒字に転じており、平成２８年度末で約２０，０００千円、平成２９年度においても経常利益が見込まれており、今後も引き続き経営の健全性を確保していくものとしております。
　今後についても建設改良費が大幅に増加することに伴い、経常費用について引き続き厳しい精査をするとともに、徴収体制を強化し、給水収益の向上に努めます。
　また、経営状況は単年度ベースで見ますと一定利益は確保しているものの、供給単価と給水原価のバランスは乖離が生じており、健全な事業運営を維持するうえでも是正が急がれるところです。　　　　　　　　　以上のことから、今後も引き続き経営の健全性・効率性を確保できるよう取り組んで参ります。
</t>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</si>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</sst>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formatCode="#,##0.00;&quot;△&quot;#,##0.00">
                  <c:v>0</c:v>
                </c:pt>
                <c:pt idx="1">
                  <c:v>0.04</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BF60-4437-9DB8-FFCC75C6B53B}"/>
            </c:ext>
          </c:extLst>
        </c:ser>
        <c:dLbls>
          <c:showLegendKey val="0"/>
          <c:showVal val="0"/>
          <c:showCatName val="0"/>
          <c:showSerName val="0"/>
          <c:showPercent val="0"/>
          <c:showBubbleSize val="0"/>
        </c:dLbls>
        <c:gapWidth val="150"/>
        <c:axId val="423716752"/>
        <c:axId val="299113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0.64</c:v>
                </c:pt>
                <c:pt idx="2">
                  <c:v>0.56000000000000005</c:v>
                </c:pt>
                <c:pt idx="3">
                  <c:v>0.65</c:v>
                </c:pt>
                <c:pt idx="4">
                  <c:v>0.46</c:v>
                </c:pt>
              </c:numCache>
            </c:numRef>
          </c:val>
          <c:smooth val="0"/>
          <c:extLst>
            <c:ext xmlns:c16="http://schemas.microsoft.com/office/drawing/2014/chart" uri="{C3380CC4-5D6E-409C-BE32-E72D297353CC}">
              <c16:uniqueId val="{00000001-BF60-4437-9DB8-FFCC75C6B53B}"/>
            </c:ext>
          </c:extLst>
        </c:ser>
        <c:dLbls>
          <c:showLegendKey val="0"/>
          <c:showVal val="0"/>
          <c:showCatName val="0"/>
          <c:showSerName val="0"/>
          <c:showPercent val="0"/>
          <c:showBubbleSize val="0"/>
        </c:dLbls>
        <c:marker val="1"/>
        <c:smooth val="0"/>
        <c:axId val="423716752"/>
        <c:axId val="299113208"/>
      </c:lineChart>
      <c:dateAx>
        <c:axId val="423716752"/>
        <c:scaling>
          <c:orientation val="minMax"/>
        </c:scaling>
        <c:delete val="1"/>
        <c:axPos val="b"/>
        <c:numFmt formatCode="ge" sourceLinked="1"/>
        <c:majorTickMark val="none"/>
        <c:minorTickMark val="none"/>
        <c:tickLblPos val="none"/>
        <c:crossAx val="299113208"/>
        <c:crosses val="autoZero"/>
        <c:auto val="1"/>
        <c:lblOffset val="100"/>
        <c:baseTimeUnit val="years"/>
      </c:dateAx>
      <c:valAx>
        <c:axId val="299113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3716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33.049999999999997</c:v>
                </c:pt>
                <c:pt idx="1">
                  <c:v>35.619999999999997</c:v>
                </c:pt>
                <c:pt idx="2">
                  <c:v>33.31</c:v>
                </c:pt>
                <c:pt idx="3">
                  <c:v>32.97</c:v>
                </c:pt>
                <c:pt idx="4">
                  <c:v>33</c:v>
                </c:pt>
              </c:numCache>
            </c:numRef>
          </c:val>
          <c:extLst>
            <c:ext xmlns:c16="http://schemas.microsoft.com/office/drawing/2014/chart" uri="{C3380CC4-5D6E-409C-BE32-E72D297353CC}">
              <c16:uniqueId val="{00000000-EF9E-4B9F-B185-AC9FE895B04F}"/>
            </c:ext>
          </c:extLst>
        </c:ser>
        <c:dLbls>
          <c:showLegendKey val="0"/>
          <c:showVal val="0"/>
          <c:showCatName val="0"/>
          <c:showSerName val="0"/>
          <c:showPercent val="0"/>
          <c:showBubbleSize val="0"/>
        </c:dLbls>
        <c:gapWidth val="150"/>
        <c:axId val="421899296"/>
        <c:axId val="421813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49.69</c:v>
                </c:pt>
                <c:pt idx="1">
                  <c:v>49.77</c:v>
                </c:pt>
                <c:pt idx="2">
                  <c:v>49.22</c:v>
                </c:pt>
                <c:pt idx="3">
                  <c:v>49.08</c:v>
                </c:pt>
                <c:pt idx="4">
                  <c:v>49.32</c:v>
                </c:pt>
              </c:numCache>
            </c:numRef>
          </c:val>
          <c:smooth val="0"/>
          <c:extLst>
            <c:ext xmlns:c16="http://schemas.microsoft.com/office/drawing/2014/chart" uri="{C3380CC4-5D6E-409C-BE32-E72D297353CC}">
              <c16:uniqueId val="{00000001-EF9E-4B9F-B185-AC9FE895B04F}"/>
            </c:ext>
          </c:extLst>
        </c:ser>
        <c:dLbls>
          <c:showLegendKey val="0"/>
          <c:showVal val="0"/>
          <c:showCatName val="0"/>
          <c:showSerName val="0"/>
          <c:showPercent val="0"/>
          <c:showBubbleSize val="0"/>
        </c:dLbls>
        <c:marker val="1"/>
        <c:smooth val="0"/>
        <c:axId val="421899296"/>
        <c:axId val="421813696"/>
      </c:lineChart>
      <c:dateAx>
        <c:axId val="421899296"/>
        <c:scaling>
          <c:orientation val="minMax"/>
        </c:scaling>
        <c:delete val="1"/>
        <c:axPos val="b"/>
        <c:numFmt formatCode="ge" sourceLinked="1"/>
        <c:majorTickMark val="none"/>
        <c:minorTickMark val="none"/>
        <c:tickLblPos val="none"/>
        <c:crossAx val="421813696"/>
        <c:crosses val="autoZero"/>
        <c:auto val="1"/>
        <c:lblOffset val="100"/>
        <c:baseTimeUnit val="years"/>
      </c:dateAx>
      <c:valAx>
        <c:axId val="421813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1899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97.4</c:v>
                </c:pt>
                <c:pt idx="1">
                  <c:v>94.62</c:v>
                </c:pt>
                <c:pt idx="2">
                  <c:v>94.1</c:v>
                </c:pt>
                <c:pt idx="3">
                  <c:v>95.19</c:v>
                </c:pt>
                <c:pt idx="4">
                  <c:v>95.84</c:v>
                </c:pt>
              </c:numCache>
            </c:numRef>
          </c:val>
          <c:extLst>
            <c:ext xmlns:c16="http://schemas.microsoft.com/office/drawing/2014/chart" uri="{C3380CC4-5D6E-409C-BE32-E72D297353CC}">
              <c16:uniqueId val="{00000000-D2E8-48F9-AB74-8C736B6B581A}"/>
            </c:ext>
          </c:extLst>
        </c:ser>
        <c:dLbls>
          <c:showLegendKey val="0"/>
          <c:showVal val="0"/>
          <c:showCatName val="0"/>
          <c:showSerName val="0"/>
          <c:showPercent val="0"/>
          <c:showBubbleSize val="0"/>
        </c:dLbls>
        <c:gapWidth val="150"/>
        <c:axId val="302557224"/>
        <c:axId val="302557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80.010000000000005</c:v>
                </c:pt>
                <c:pt idx="1">
                  <c:v>79.98</c:v>
                </c:pt>
                <c:pt idx="2">
                  <c:v>79.48</c:v>
                </c:pt>
                <c:pt idx="3">
                  <c:v>79.3</c:v>
                </c:pt>
                <c:pt idx="4">
                  <c:v>79.34</c:v>
                </c:pt>
              </c:numCache>
            </c:numRef>
          </c:val>
          <c:smooth val="0"/>
          <c:extLst>
            <c:ext xmlns:c16="http://schemas.microsoft.com/office/drawing/2014/chart" uri="{C3380CC4-5D6E-409C-BE32-E72D297353CC}">
              <c16:uniqueId val="{00000001-D2E8-48F9-AB74-8C736B6B581A}"/>
            </c:ext>
          </c:extLst>
        </c:ser>
        <c:dLbls>
          <c:showLegendKey val="0"/>
          <c:showVal val="0"/>
          <c:showCatName val="0"/>
          <c:showSerName val="0"/>
          <c:showPercent val="0"/>
          <c:showBubbleSize val="0"/>
        </c:dLbls>
        <c:marker val="1"/>
        <c:smooth val="0"/>
        <c:axId val="302557224"/>
        <c:axId val="302557616"/>
      </c:lineChart>
      <c:dateAx>
        <c:axId val="302557224"/>
        <c:scaling>
          <c:orientation val="minMax"/>
        </c:scaling>
        <c:delete val="1"/>
        <c:axPos val="b"/>
        <c:numFmt formatCode="ge" sourceLinked="1"/>
        <c:majorTickMark val="none"/>
        <c:minorTickMark val="none"/>
        <c:tickLblPos val="none"/>
        <c:crossAx val="302557616"/>
        <c:crosses val="autoZero"/>
        <c:auto val="1"/>
        <c:lblOffset val="100"/>
        <c:baseTimeUnit val="years"/>
      </c:dateAx>
      <c:valAx>
        <c:axId val="302557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2557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98.55</c:v>
                </c:pt>
                <c:pt idx="1">
                  <c:v>104.02</c:v>
                </c:pt>
                <c:pt idx="2">
                  <c:v>105.26</c:v>
                </c:pt>
                <c:pt idx="3">
                  <c:v>107.98</c:v>
                </c:pt>
                <c:pt idx="4">
                  <c:v>106.7</c:v>
                </c:pt>
              </c:numCache>
            </c:numRef>
          </c:val>
          <c:extLst>
            <c:ext xmlns:c16="http://schemas.microsoft.com/office/drawing/2014/chart" uri="{C3380CC4-5D6E-409C-BE32-E72D297353CC}">
              <c16:uniqueId val="{00000000-AE8E-4F47-B4A8-7C187325F529}"/>
            </c:ext>
          </c:extLst>
        </c:ser>
        <c:dLbls>
          <c:showLegendKey val="0"/>
          <c:showVal val="0"/>
          <c:showCatName val="0"/>
          <c:showSerName val="0"/>
          <c:showPercent val="0"/>
          <c:showBubbleSize val="0"/>
        </c:dLbls>
        <c:gapWidth val="150"/>
        <c:axId val="301847072"/>
        <c:axId val="301847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104.95</c:v>
                </c:pt>
                <c:pt idx="1">
                  <c:v>105.53</c:v>
                </c:pt>
                <c:pt idx="2">
                  <c:v>107.2</c:v>
                </c:pt>
                <c:pt idx="3">
                  <c:v>106.62</c:v>
                </c:pt>
                <c:pt idx="4">
                  <c:v>107.95</c:v>
                </c:pt>
              </c:numCache>
            </c:numRef>
          </c:val>
          <c:smooth val="0"/>
          <c:extLst>
            <c:ext xmlns:c16="http://schemas.microsoft.com/office/drawing/2014/chart" uri="{C3380CC4-5D6E-409C-BE32-E72D297353CC}">
              <c16:uniqueId val="{00000001-AE8E-4F47-B4A8-7C187325F529}"/>
            </c:ext>
          </c:extLst>
        </c:ser>
        <c:dLbls>
          <c:showLegendKey val="0"/>
          <c:showVal val="0"/>
          <c:showCatName val="0"/>
          <c:showSerName val="0"/>
          <c:showPercent val="0"/>
          <c:showBubbleSize val="0"/>
        </c:dLbls>
        <c:marker val="1"/>
        <c:smooth val="0"/>
        <c:axId val="301847072"/>
        <c:axId val="301847464"/>
      </c:lineChart>
      <c:dateAx>
        <c:axId val="301847072"/>
        <c:scaling>
          <c:orientation val="minMax"/>
        </c:scaling>
        <c:delete val="1"/>
        <c:axPos val="b"/>
        <c:numFmt formatCode="ge" sourceLinked="1"/>
        <c:majorTickMark val="none"/>
        <c:minorTickMark val="none"/>
        <c:tickLblPos val="none"/>
        <c:crossAx val="301847464"/>
        <c:crosses val="autoZero"/>
        <c:auto val="1"/>
        <c:lblOffset val="100"/>
        <c:baseTimeUnit val="years"/>
      </c:dateAx>
      <c:valAx>
        <c:axId val="3018474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1847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42.95</c:v>
                </c:pt>
                <c:pt idx="1">
                  <c:v>44.1</c:v>
                </c:pt>
                <c:pt idx="2">
                  <c:v>61.68</c:v>
                </c:pt>
                <c:pt idx="3">
                  <c:v>63.27</c:v>
                </c:pt>
                <c:pt idx="4">
                  <c:v>64.930000000000007</c:v>
                </c:pt>
              </c:numCache>
            </c:numRef>
          </c:val>
          <c:extLst>
            <c:ext xmlns:c16="http://schemas.microsoft.com/office/drawing/2014/chart" uri="{C3380CC4-5D6E-409C-BE32-E72D297353CC}">
              <c16:uniqueId val="{00000000-E498-40AF-B6D9-656807B76F4F}"/>
            </c:ext>
          </c:extLst>
        </c:ser>
        <c:dLbls>
          <c:showLegendKey val="0"/>
          <c:showVal val="0"/>
          <c:showCatName val="0"/>
          <c:showSerName val="0"/>
          <c:showPercent val="0"/>
          <c:showBubbleSize val="0"/>
        </c:dLbls>
        <c:gapWidth val="150"/>
        <c:axId val="301848640"/>
        <c:axId val="301886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35.18</c:v>
                </c:pt>
                <c:pt idx="1">
                  <c:v>36.43</c:v>
                </c:pt>
                <c:pt idx="2">
                  <c:v>46.12</c:v>
                </c:pt>
                <c:pt idx="3">
                  <c:v>47.44</c:v>
                </c:pt>
                <c:pt idx="4">
                  <c:v>48.3</c:v>
                </c:pt>
              </c:numCache>
            </c:numRef>
          </c:val>
          <c:smooth val="0"/>
          <c:extLst>
            <c:ext xmlns:c16="http://schemas.microsoft.com/office/drawing/2014/chart" uri="{C3380CC4-5D6E-409C-BE32-E72D297353CC}">
              <c16:uniqueId val="{00000001-E498-40AF-B6D9-656807B76F4F}"/>
            </c:ext>
          </c:extLst>
        </c:ser>
        <c:dLbls>
          <c:showLegendKey val="0"/>
          <c:showVal val="0"/>
          <c:showCatName val="0"/>
          <c:showSerName val="0"/>
          <c:showPercent val="0"/>
          <c:showBubbleSize val="0"/>
        </c:dLbls>
        <c:marker val="1"/>
        <c:smooth val="0"/>
        <c:axId val="301848640"/>
        <c:axId val="301886704"/>
      </c:lineChart>
      <c:dateAx>
        <c:axId val="301848640"/>
        <c:scaling>
          <c:orientation val="minMax"/>
        </c:scaling>
        <c:delete val="1"/>
        <c:axPos val="b"/>
        <c:numFmt formatCode="ge" sourceLinked="1"/>
        <c:majorTickMark val="none"/>
        <c:minorTickMark val="none"/>
        <c:tickLblPos val="none"/>
        <c:crossAx val="301886704"/>
        <c:crosses val="autoZero"/>
        <c:auto val="1"/>
        <c:lblOffset val="100"/>
        <c:baseTimeUnit val="years"/>
      </c:dateAx>
      <c:valAx>
        <c:axId val="301886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1848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B91-46B6-811A-AAEBC8109683}"/>
            </c:ext>
          </c:extLst>
        </c:ser>
        <c:dLbls>
          <c:showLegendKey val="0"/>
          <c:showVal val="0"/>
          <c:showCatName val="0"/>
          <c:showSerName val="0"/>
          <c:showPercent val="0"/>
          <c:showBubbleSize val="0"/>
        </c:dLbls>
        <c:gapWidth val="150"/>
        <c:axId val="301887880"/>
        <c:axId val="301888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8.41</c:v>
                </c:pt>
                <c:pt idx="1">
                  <c:v>8.7200000000000006</c:v>
                </c:pt>
                <c:pt idx="2">
                  <c:v>9.86</c:v>
                </c:pt>
                <c:pt idx="3">
                  <c:v>11.16</c:v>
                </c:pt>
                <c:pt idx="4">
                  <c:v>12.43</c:v>
                </c:pt>
              </c:numCache>
            </c:numRef>
          </c:val>
          <c:smooth val="0"/>
          <c:extLst>
            <c:ext xmlns:c16="http://schemas.microsoft.com/office/drawing/2014/chart" uri="{C3380CC4-5D6E-409C-BE32-E72D297353CC}">
              <c16:uniqueId val="{00000001-5B91-46B6-811A-AAEBC8109683}"/>
            </c:ext>
          </c:extLst>
        </c:ser>
        <c:dLbls>
          <c:showLegendKey val="0"/>
          <c:showVal val="0"/>
          <c:showCatName val="0"/>
          <c:showSerName val="0"/>
          <c:showPercent val="0"/>
          <c:showBubbleSize val="0"/>
        </c:dLbls>
        <c:marker val="1"/>
        <c:smooth val="0"/>
        <c:axId val="301887880"/>
        <c:axId val="301888272"/>
      </c:lineChart>
      <c:dateAx>
        <c:axId val="301887880"/>
        <c:scaling>
          <c:orientation val="minMax"/>
        </c:scaling>
        <c:delete val="1"/>
        <c:axPos val="b"/>
        <c:numFmt formatCode="ge" sourceLinked="1"/>
        <c:majorTickMark val="none"/>
        <c:minorTickMark val="none"/>
        <c:tickLblPos val="none"/>
        <c:crossAx val="301888272"/>
        <c:crosses val="autoZero"/>
        <c:auto val="1"/>
        <c:lblOffset val="100"/>
        <c:baseTimeUnit val="years"/>
      </c:dateAx>
      <c:valAx>
        <c:axId val="301888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1887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188.66</c:v>
                </c:pt>
                <c:pt idx="1">
                  <c:v>176.61</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766D-44FC-9FBA-D4E725C4084C}"/>
            </c:ext>
          </c:extLst>
        </c:ser>
        <c:dLbls>
          <c:showLegendKey val="0"/>
          <c:showVal val="0"/>
          <c:showCatName val="0"/>
          <c:showSerName val="0"/>
          <c:showPercent val="0"/>
          <c:showBubbleSize val="0"/>
        </c:dLbls>
        <c:gapWidth val="150"/>
        <c:axId val="421899688"/>
        <c:axId val="421900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26.81</c:v>
                </c:pt>
                <c:pt idx="1">
                  <c:v>28.31</c:v>
                </c:pt>
                <c:pt idx="2">
                  <c:v>13.46</c:v>
                </c:pt>
                <c:pt idx="3">
                  <c:v>12.59</c:v>
                </c:pt>
                <c:pt idx="4">
                  <c:v>12.44</c:v>
                </c:pt>
              </c:numCache>
            </c:numRef>
          </c:val>
          <c:smooth val="0"/>
          <c:extLst>
            <c:ext xmlns:c16="http://schemas.microsoft.com/office/drawing/2014/chart" uri="{C3380CC4-5D6E-409C-BE32-E72D297353CC}">
              <c16:uniqueId val="{00000001-766D-44FC-9FBA-D4E725C4084C}"/>
            </c:ext>
          </c:extLst>
        </c:ser>
        <c:dLbls>
          <c:showLegendKey val="0"/>
          <c:showVal val="0"/>
          <c:showCatName val="0"/>
          <c:showSerName val="0"/>
          <c:showPercent val="0"/>
          <c:showBubbleSize val="0"/>
        </c:dLbls>
        <c:marker val="1"/>
        <c:smooth val="0"/>
        <c:axId val="421899688"/>
        <c:axId val="421900080"/>
      </c:lineChart>
      <c:dateAx>
        <c:axId val="421899688"/>
        <c:scaling>
          <c:orientation val="minMax"/>
        </c:scaling>
        <c:delete val="1"/>
        <c:axPos val="b"/>
        <c:numFmt formatCode="ge" sourceLinked="1"/>
        <c:majorTickMark val="none"/>
        <c:minorTickMark val="none"/>
        <c:tickLblPos val="none"/>
        <c:crossAx val="421900080"/>
        <c:crosses val="autoZero"/>
        <c:auto val="1"/>
        <c:lblOffset val="100"/>
        <c:baseTimeUnit val="years"/>
      </c:dateAx>
      <c:valAx>
        <c:axId val="4219000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1899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48294.36</c:v>
                </c:pt>
                <c:pt idx="1">
                  <c:v>30385.86</c:v>
                </c:pt>
                <c:pt idx="2">
                  <c:v>8238.85</c:v>
                </c:pt>
                <c:pt idx="3">
                  <c:v>5991.17</c:v>
                </c:pt>
                <c:pt idx="4">
                  <c:v>9385.4500000000007</c:v>
                </c:pt>
              </c:numCache>
            </c:numRef>
          </c:val>
          <c:extLst>
            <c:ext xmlns:c16="http://schemas.microsoft.com/office/drawing/2014/chart" uri="{C3380CC4-5D6E-409C-BE32-E72D297353CC}">
              <c16:uniqueId val="{00000000-A175-44BA-97C9-247D5AEDD9DF}"/>
            </c:ext>
          </c:extLst>
        </c:ser>
        <c:dLbls>
          <c:showLegendKey val="0"/>
          <c:showVal val="0"/>
          <c:showCatName val="0"/>
          <c:showSerName val="0"/>
          <c:showPercent val="0"/>
          <c:showBubbleSize val="0"/>
        </c:dLbls>
        <c:gapWidth val="150"/>
        <c:axId val="422242192"/>
        <c:axId val="422242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1002.64</c:v>
                </c:pt>
                <c:pt idx="1">
                  <c:v>1164.51</c:v>
                </c:pt>
                <c:pt idx="2">
                  <c:v>434.72</c:v>
                </c:pt>
                <c:pt idx="3">
                  <c:v>416.14</c:v>
                </c:pt>
                <c:pt idx="4">
                  <c:v>371.89</c:v>
                </c:pt>
              </c:numCache>
            </c:numRef>
          </c:val>
          <c:smooth val="0"/>
          <c:extLst>
            <c:ext xmlns:c16="http://schemas.microsoft.com/office/drawing/2014/chart" uri="{C3380CC4-5D6E-409C-BE32-E72D297353CC}">
              <c16:uniqueId val="{00000001-A175-44BA-97C9-247D5AEDD9DF}"/>
            </c:ext>
          </c:extLst>
        </c:ser>
        <c:dLbls>
          <c:showLegendKey val="0"/>
          <c:showVal val="0"/>
          <c:showCatName val="0"/>
          <c:showSerName val="0"/>
          <c:showPercent val="0"/>
          <c:showBubbleSize val="0"/>
        </c:dLbls>
        <c:marker val="1"/>
        <c:smooth val="0"/>
        <c:axId val="422242192"/>
        <c:axId val="422242584"/>
      </c:lineChart>
      <c:dateAx>
        <c:axId val="422242192"/>
        <c:scaling>
          <c:orientation val="minMax"/>
        </c:scaling>
        <c:delete val="1"/>
        <c:axPos val="b"/>
        <c:numFmt formatCode="ge" sourceLinked="1"/>
        <c:majorTickMark val="none"/>
        <c:minorTickMark val="none"/>
        <c:tickLblPos val="none"/>
        <c:crossAx val="422242584"/>
        <c:crosses val="autoZero"/>
        <c:auto val="1"/>
        <c:lblOffset val="100"/>
        <c:baseTimeUnit val="years"/>
      </c:dateAx>
      <c:valAx>
        <c:axId val="4222425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2242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59.71</c:v>
                </c:pt>
                <c:pt idx="1">
                  <c:v>53.93</c:v>
                </c:pt>
                <c:pt idx="2">
                  <c:v>53.35</c:v>
                </c:pt>
                <c:pt idx="3">
                  <c:v>49.36</c:v>
                </c:pt>
                <c:pt idx="4">
                  <c:v>157.97999999999999</c:v>
                </c:pt>
              </c:numCache>
            </c:numRef>
          </c:val>
          <c:extLst>
            <c:ext xmlns:c16="http://schemas.microsoft.com/office/drawing/2014/chart" uri="{C3380CC4-5D6E-409C-BE32-E72D297353CC}">
              <c16:uniqueId val="{00000000-2B4E-4940-87F7-7690C0404988}"/>
            </c:ext>
          </c:extLst>
        </c:ser>
        <c:dLbls>
          <c:showLegendKey val="0"/>
          <c:showVal val="0"/>
          <c:showCatName val="0"/>
          <c:showSerName val="0"/>
          <c:showPercent val="0"/>
          <c:showBubbleSize val="0"/>
        </c:dLbls>
        <c:gapWidth val="150"/>
        <c:axId val="298430928"/>
        <c:axId val="298431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520.29999999999995</c:v>
                </c:pt>
                <c:pt idx="1">
                  <c:v>498.27</c:v>
                </c:pt>
                <c:pt idx="2">
                  <c:v>495.76</c:v>
                </c:pt>
                <c:pt idx="3">
                  <c:v>487.22</c:v>
                </c:pt>
                <c:pt idx="4">
                  <c:v>483.11</c:v>
                </c:pt>
              </c:numCache>
            </c:numRef>
          </c:val>
          <c:smooth val="0"/>
          <c:extLst>
            <c:ext xmlns:c16="http://schemas.microsoft.com/office/drawing/2014/chart" uri="{C3380CC4-5D6E-409C-BE32-E72D297353CC}">
              <c16:uniqueId val="{00000001-2B4E-4940-87F7-7690C0404988}"/>
            </c:ext>
          </c:extLst>
        </c:ser>
        <c:dLbls>
          <c:showLegendKey val="0"/>
          <c:showVal val="0"/>
          <c:showCatName val="0"/>
          <c:showSerName val="0"/>
          <c:showPercent val="0"/>
          <c:showBubbleSize val="0"/>
        </c:dLbls>
        <c:marker val="1"/>
        <c:smooth val="0"/>
        <c:axId val="298430928"/>
        <c:axId val="298431320"/>
      </c:lineChart>
      <c:dateAx>
        <c:axId val="298430928"/>
        <c:scaling>
          <c:orientation val="minMax"/>
        </c:scaling>
        <c:delete val="1"/>
        <c:axPos val="b"/>
        <c:numFmt formatCode="ge" sourceLinked="1"/>
        <c:majorTickMark val="none"/>
        <c:minorTickMark val="none"/>
        <c:tickLblPos val="none"/>
        <c:crossAx val="298431320"/>
        <c:crosses val="autoZero"/>
        <c:auto val="1"/>
        <c:lblOffset val="100"/>
        <c:baseTimeUnit val="years"/>
      </c:dateAx>
      <c:valAx>
        <c:axId val="2984313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98430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83.81</c:v>
                </c:pt>
                <c:pt idx="1">
                  <c:v>88.79</c:v>
                </c:pt>
                <c:pt idx="2">
                  <c:v>89.91</c:v>
                </c:pt>
                <c:pt idx="3">
                  <c:v>93.04</c:v>
                </c:pt>
                <c:pt idx="4">
                  <c:v>91.62</c:v>
                </c:pt>
              </c:numCache>
            </c:numRef>
          </c:val>
          <c:extLst>
            <c:ext xmlns:c16="http://schemas.microsoft.com/office/drawing/2014/chart" uri="{C3380CC4-5D6E-409C-BE32-E72D297353CC}">
              <c16:uniqueId val="{00000000-AC09-4841-8BD6-0A4746824F9D}"/>
            </c:ext>
          </c:extLst>
        </c:ser>
        <c:dLbls>
          <c:showLegendKey val="0"/>
          <c:showVal val="0"/>
          <c:showCatName val="0"/>
          <c:showSerName val="0"/>
          <c:showPercent val="0"/>
          <c:showBubbleSize val="0"/>
        </c:dLbls>
        <c:gapWidth val="150"/>
        <c:axId val="309842208"/>
        <c:axId val="309842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90.69</c:v>
                </c:pt>
                <c:pt idx="1">
                  <c:v>90.64</c:v>
                </c:pt>
                <c:pt idx="2">
                  <c:v>93.66</c:v>
                </c:pt>
                <c:pt idx="3">
                  <c:v>92.76</c:v>
                </c:pt>
                <c:pt idx="4">
                  <c:v>93.28</c:v>
                </c:pt>
              </c:numCache>
            </c:numRef>
          </c:val>
          <c:smooth val="0"/>
          <c:extLst>
            <c:ext xmlns:c16="http://schemas.microsoft.com/office/drawing/2014/chart" uri="{C3380CC4-5D6E-409C-BE32-E72D297353CC}">
              <c16:uniqueId val="{00000001-AC09-4841-8BD6-0A4746824F9D}"/>
            </c:ext>
          </c:extLst>
        </c:ser>
        <c:dLbls>
          <c:showLegendKey val="0"/>
          <c:showVal val="0"/>
          <c:showCatName val="0"/>
          <c:showSerName val="0"/>
          <c:showPercent val="0"/>
          <c:showBubbleSize val="0"/>
        </c:dLbls>
        <c:marker val="1"/>
        <c:smooth val="0"/>
        <c:axId val="309842208"/>
        <c:axId val="309842600"/>
      </c:lineChart>
      <c:dateAx>
        <c:axId val="309842208"/>
        <c:scaling>
          <c:orientation val="minMax"/>
        </c:scaling>
        <c:delete val="1"/>
        <c:axPos val="b"/>
        <c:numFmt formatCode="ge" sourceLinked="1"/>
        <c:majorTickMark val="none"/>
        <c:minorTickMark val="none"/>
        <c:tickLblPos val="none"/>
        <c:crossAx val="309842600"/>
        <c:crosses val="autoZero"/>
        <c:auto val="1"/>
        <c:lblOffset val="100"/>
        <c:baseTimeUnit val="years"/>
      </c:dateAx>
      <c:valAx>
        <c:axId val="309842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9842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297.73</c:v>
                </c:pt>
                <c:pt idx="1">
                  <c:v>279.45999999999998</c:v>
                </c:pt>
                <c:pt idx="2">
                  <c:v>280.55</c:v>
                </c:pt>
                <c:pt idx="3">
                  <c:v>271.26</c:v>
                </c:pt>
                <c:pt idx="4">
                  <c:v>276.10000000000002</c:v>
                </c:pt>
              </c:numCache>
            </c:numRef>
          </c:val>
          <c:extLst>
            <c:ext xmlns:c16="http://schemas.microsoft.com/office/drawing/2014/chart" uri="{C3380CC4-5D6E-409C-BE32-E72D297353CC}">
              <c16:uniqueId val="{00000000-2FCF-469E-9F3A-1E8F70D07D44}"/>
            </c:ext>
          </c:extLst>
        </c:ser>
        <c:dLbls>
          <c:showLegendKey val="0"/>
          <c:showVal val="0"/>
          <c:showCatName val="0"/>
          <c:showSerName val="0"/>
          <c:showPercent val="0"/>
          <c:showBubbleSize val="0"/>
        </c:dLbls>
        <c:gapWidth val="150"/>
        <c:axId val="309843776"/>
        <c:axId val="421812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211.08</c:v>
                </c:pt>
                <c:pt idx="1">
                  <c:v>213.52</c:v>
                </c:pt>
                <c:pt idx="2">
                  <c:v>208.21</c:v>
                </c:pt>
                <c:pt idx="3">
                  <c:v>208.67</c:v>
                </c:pt>
                <c:pt idx="4">
                  <c:v>208.29</c:v>
                </c:pt>
              </c:numCache>
            </c:numRef>
          </c:val>
          <c:smooth val="0"/>
          <c:extLst>
            <c:ext xmlns:c16="http://schemas.microsoft.com/office/drawing/2014/chart" uri="{C3380CC4-5D6E-409C-BE32-E72D297353CC}">
              <c16:uniqueId val="{00000001-2FCF-469E-9F3A-1E8F70D07D44}"/>
            </c:ext>
          </c:extLst>
        </c:ser>
        <c:dLbls>
          <c:showLegendKey val="0"/>
          <c:showVal val="0"/>
          <c:showCatName val="0"/>
          <c:showSerName val="0"/>
          <c:showPercent val="0"/>
          <c:showBubbleSize val="0"/>
        </c:dLbls>
        <c:marker val="1"/>
        <c:smooth val="0"/>
        <c:axId val="309843776"/>
        <c:axId val="421812520"/>
      </c:lineChart>
      <c:dateAx>
        <c:axId val="309843776"/>
        <c:scaling>
          <c:orientation val="minMax"/>
        </c:scaling>
        <c:delete val="1"/>
        <c:axPos val="b"/>
        <c:numFmt formatCode="ge" sourceLinked="1"/>
        <c:majorTickMark val="none"/>
        <c:minorTickMark val="none"/>
        <c:tickLblPos val="none"/>
        <c:crossAx val="421812520"/>
        <c:crosses val="autoZero"/>
        <c:auto val="1"/>
        <c:lblOffset val="100"/>
        <c:baseTimeUnit val="years"/>
      </c:dateAx>
      <c:valAx>
        <c:axId val="421812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9843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x14ac:dyDescent="0.1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x14ac:dyDescent="0.15">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86" t="str">
        <f>データ!H6</f>
        <v>千葉県　御宿町</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5"/>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4"/>
      <c r="BK7" s="4"/>
      <c r="BL7" s="6" t="s">
        <v>9</v>
      </c>
      <c r="BM7" s="7"/>
      <c r="BN7" s="7"/>
      <c r="BO7" s="7"/>
      <c r="BP7" s="7"/>
      <c r="BQ7" s="7"/>
      <c r="BR7" s="7"/>
      <c r="BS7" s="7"/>
      <c r="BT7" s="7"/>
      <c r="BU7" s="7"/>
      <c r="BV7" s="7"/>
      <c r="BW7" s="7"/>
      <c r="BX7" s="7"/>
      <c r="BY7" s="8"/>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A8</v>
      </c>
      <c r="X8" s="83"/>
      <c r="Y8" s="83"/>
      <c r="Z8" s="83"/>
      <c r="AA8" s="83"/>
      <c r="AB8" s="83"/>
      <c r="AC8" s="83"/>
      <c r="AD8" s="84" t="s">
        <v>119</v>
      </c>
      <c r="AE8" s="84"/>
      <c r="AF8" s="84"/>
      <c r="AG8" s="84"/>
      <c r="AH8" s="84"/>
      <c r="AI8" s="84"/>
      <c r="AJ8" s="84"/>
      <c r="AK8" s="5"/>
      <c r="AL8" s="71">
        <f>データ!$R$6</f>
        <v>7713</v>
      </c>
      <c r="AM8" s="71"/>
      <c r="AN8" s="71"/>
      <c r="AO8" s="71"/>
      <c r="AP8" s="71"/>
      <c r="AQ8" s="71"/>
      <c r="AR8" s="71"/>
      <c r="AS8" s="71"/>
      <c r="AT8" s="67">
        <f>データ!$S$6</f>
        <v>24.86</v>
      </c>
      <c r="AU8" s="68"/>
      <c r="AV8" s="68"/>
      <c r="AW8" s="68"/>
      <c r="AX8" s="68"/>
      <c r="AY8" s="68"/>
      <c r="AZ8" s="68"/>
      <c r="BA8" s="68"/>
      <c r="BB8" s="70">
        <f>データ!$T$6</f>
        <v>310.26</v>
      </c>
      <c r="BC8" s="70"/>
      <c r="BD8" s="70"/>
      <c r="BE8" s="70"/>
      <c r="BF8" s="70"/>
      <c r="BG8" s="70"/>
      <c r="BH8" s="70"/>
      <c r="BI8" s="70"/>
      <c r="BJ8" s="4"/>
      <c r="BK8" s="4"/>
      <c r="BL8" s="74" t="s">
        <v>10</v>
      </c>
      <c r="BM8" s="75"/>
      <c r="BN8" s="9" t="s">
        <v>11</v>
      </c>
      <c r="BO8" s="10"/>
      <c r="BP8" s="10"/>
      <c r="BQ8" s="10"/>
      <c r="BR8" s="10"/>
      <c r="BS8" s="10"/>
      <c r="BT8" s="10"/>
      <c r="BU8" s="10"/>
      <c r="BV8" s="10"/>
      <c r="BW8" s="10"/>
      <c r="BX8" s="10"/>
      <c r="BY8" s="11"/>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5"/>
      <c r="AI9" s="5"/>
      <c r="AJ9" s="5"/>
      <c r="AK9" s="5"/>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4"/>
      <c r="BK9" s="4"/>
      <c r="BL9" s="65" t="s">
        <v>19</v>
      </c>
      <c r="BM9" s="66"/>
      <c r="BN9" s="12" t="s">
        <v>20</v>
      </c>
      <c r="BO9" s="13"/>
      <c r="BP9" s="13"/>
      <c r="BQ9" s="13"/>
      <c r="BR9" s="13"/>
      <c r="BS9" s="13"/>
      <c r="BT9" s="13"/>
      <c r="BU9" s="13"/>
      <c r="BV9" s="13"/>
      <c r="BW9" s="13"/>
      <c r="BX9" s="13"/>
      <c r="BY9" s="14"/>
    </row>
    <row r="10" spans="1:78" ht="18.75" customHeight="1" x14ac:dyDescent="0.15">
      <c r="A10" s="2"/>
      <c r="B10" s="67" t="str">
        <f>データ!$N$6</f>
        <v>-</v>
      </c>
      <c r="C10" s="68"/>
      <c r="D10" s="68"/>
      <c r="E10" s="68"/>
      <c r="F10" s="68"/>
      <c r="G10" s="68"/>
      <c r="H10" s="68"/>
      <c r="I10" s="67">
        <f>データ!$O$6</f>
        <v>89.75</v>
      </c>
      <c r="J10" s="68"/>
      <c r="K10" s="68"/>
      <c r="L10" s="68"/>
      <c r="M10" s="68"/>
      <c r="N10" s="68"/>
      <c r="O10" s="69"/>
      <c r="P10" s="70">
        <f>データ!$P$6</f>
        <v>97.49</v>
      </c>
      <c r="Q10" s="70"/>
      <c r="R10" s="70"/>
      <c r="S10" s="70"/>
      <c r="T10" s="70"/>
      <c r="U10" s="70"/>
      <c r="V10" s="70"/>
      <c r="W10" s="71">
        <f>データ!$Q$6</f>
        <v>2644</v>
      </c>
      <c r="X10" s="71"/>
      <c r="Y10" s="71"/>
      <c r="Z10" s="71"/>
      <c r="AA10" s="71"/>
      <c r="AB10" s="71"/>
      <c r="AC10" s="71"/>
      <c r="AD10" s="2"/>
      <c r="AE10" s="2"/>
      <c r="AF10" s="2"/>
      <c r="AG10" s="2"/>
      <c r="AH10" s="5"/>
      <c r="AI10" s="5"/>
      <c r="AJ10" s="5"/>
      <c r="AK10" s="5"/>
      <c r="AL10" s="71">
        <f>データ!$U$6</f>
        <v>7463</v>
      </c>
      <c r="AM10" s="71"/>
      <c r="AN10" s="71"/>
      <c r="AO10" s="71"/>
      <c r="AP10" s="71"/>
      <c r="AQ10" s="71"/>
      <c r="AR10" s="71"/>
      <c r="AS10" s="71"/>
      <c r="AT10" s="67">
        <f>データ!$V$6</f>
        <v>24.92</v>
      </c>
      <c r="AU10" s="68"/>
      <c r="AV10" s="68"/>
      <c r="AW10" s="68"/>
      <c r="AX10" s="68"/>
      <c r="AY10" s="68"/>
      <c r="AZ10" s="68"/>
      <c r="BA10" s="68"/>
      <c r="BB10" s="70">
        <f>データ!$W$6</f>
        <v>299.48</v>
      </c>
      <c r="BC10" s="70"/>
      <c r="BD10" s="70"/>
      <c r="BE10" s="70"/>
      <c r="BF10" s="70"/>
      <c r="BG10" s="70"/>
      <c r="BH10" s="70"/>
      <c r="BI10" s="70"/>
      <c r="BJ10" s="2"/>
      <c r="BK10" s="2"/>
      <c r="BL10" s="72" t="s">
        <v>21</v>
      </c>
      <c r="BM10" s="73"/>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4" t="s">
        <v>25</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118</v>
      </c>
      <c r="BM16" s="51"/>
      <c r="BN16" s="51"/>
      <c r="BO16" s="51"/>
      <c r="BP16" s="51"/>
      <c r="BQ16" s="51"/>
      <c r="BR16" s="51"/>
      <c r="BS16" s="51"/>
      <c r="BT16" s="51"/>
      <c r="BU16" s="51"/>
      <c r="BV16" s="51"/>
      <c r="BW16" s="51"/>
      <c r="BX16" s="51"/>
      <c r="BY16" s="51"/>
      <c r="BZ16" s="52"/>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x14ac:dyDescent="0.15">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x14ac:dyDescent="0.15">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0" t="s">
        <v>117</v>
      </c>
      <c r="BM47" s="51"/>
      <c r="BN47" s="51"/>
      <c r="BO47" s="51"/>
      <c r="BP47" s="51"/>
      <c r="BQ47" s="51"/>
      <c r="BR47" s="51"/>
      <c r="BS47" s="51"/>
      <c r="BT47" s="51"/>
      <c r="BU47" s="51"/>
      <c r="BV47" s="51"/>
      <c r="BW47" s="51"/>
      <c r="BX47" s="51"/>
      <c r="BY47" s="51"/>
      <c r="BZ47" s="52"/>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0"/>
      <c r="BM48" s="51"/>
      <c r="BN48" s="51"/>
      <c r="BO48" s="51"/>
      <c r="BP48" s="51"/>
      <c r="BQ48" s="51"/>
      <c r="BR48" s="51"/>
      <c r="BS48" s="51"/>
      <c r="BT48" s="51"/>
      <c r="BU48" s="51"/>
      <c r="BV48" s="51"/>
      <c r="BW48" s="51"/>
      <c r="BX48" s="51"/>
      <c r="BY48" s="51"/>
      <c r="BZ48" s="52"/>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0"/>
      <c r="BM49" s="51"/>
      <c r="BN49" s="51"/>
      <c r="BO49" s="51"/>
      <c r="BP49" s="51"/>
      <c r="BQ49" s="51"/>
      <c r="BR49" s="51"/>
      <c r="BS49" s="51"/>
      <c r="BT49" s="51"/>
      <c r="BU49" s="51"/>
      <c r="BV49" s="51"/>
      <c r="BW49" s="51"/>
      <c r="BX49" s="51"/>
      <c r="BY49" s="51"/>
      <c r="BZ49" s="52"/>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0"/>
      <c r="BM50" s="51"/>
      <c r="BN50" s="51"/>
      <c r="BO50" s="51"/>
      <c r="BP50" s="51"/>
      <c r="BQ50" s="51"/>
      <c r="BR50" s="51"/>
      <c r="BS50" s="51"/>
      <c r="BT50" s="51"/>
      <c r="BU50" s="51"/>
      <c r="BV50" s="51"/>
      <c r="BW50" s="51"/>
      <c r="BX50" s="51"/>
      <c r="BY50" s="51"/>
      <c r="BZ50" s="52"/>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0"/>
      <c r="BM51" s="51"/>
      <c r="BN51" s="51"/>
      <c r="BO51" s="51"/>
      <c r="BP51" s="51"/>
      <c r="BQ51" s="51"/>
      <c r="BR51" s="51"/>
      <c r="BS51" s="51"/>
      <c r="BT51" s="51"/>
      <c r="BU51" s="51"/>
      <c r="BV51" s="51"/>
      <c r="BW51" s="51"/>
      <c r="BX51" s="51"/>
      <c r="BY51" s="51"/>
      <c r="BZ51" s="52"/>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0"/>
      <c r="BM52" s="51"/>
      <c r="BN52" s="51"/>
      <c r="BO52" s="51"/>
      <c r="BP52" s="51"/>
      <c r="BQ52" s="51"/>
      <c r="BR52" s="51"/>
      <c r="BS52" s="51"/>
      <c r="BT52" s="51"/>
      <c r="BU52" s="51"/>
      <c r="BV52" s="51"/>
      <c r="BW52" s="51"/>
      <c r="BX52" s="51"/>
      <c r="BY52" s="51"/>
      <c r="BZ52" s="52"/>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0"/>
      <c r="BM53" s="51"/>
      <c r="BN53" s="51"/>
      <c r="BO53" s="51"/>
      <c r="BP53" s="51"/>
      <c r="BQ53" s="51"/>
      <c r="BR53" s="51"/>
      <c r="BS53" s="51"/>
      <c r="BT53" s="51"/>
      <c r="BU53" s="51"/>
      <c r="BV53" s="51"/>
      <c r="BW53" s="51"/>
      <c r="BX53" s="51"/>
      <c r="BY53" s="51"/>
      <c r="BZ53" s="52"/>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0"/>
      <c r="BM54" s="51"/>
      <c r="BN54" s="51"/>
      <c r="BO54" s="51"/>
      <c r="BP54" s="51"/>
      <c r="BQ54" s="51"/>
      <c r="BR54" s="51"/>
      <c r="BS54" s="51"/>
      <c r="BT54" s="51"/>
      <c r="BU54" s="51"/>
      <c r="BV54" s="51"/>
      <c r="BW54" s="51"/>
      <c r="BX54" s="51"/>
      <c r="BY54" s="51"/>
      <c r="BZ54" s="52"/>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0"/>
      <c r="BM55" s="51"/>
      <c r="BN55" s="51"/>
      <c r="BO55" s="51"/>
      <c r="BP55" s="51"/>
      <c r="BQ55" s="51"/>
      <c r="BR55" s="51"/>
      <c r="BS55" s="51"/>
      <c r="BT55" s="51"/>
      <c r="BU55" s="51"/>
      <c r="BV55" s="51"/>
      <c r="BW55" s="51"/>
      <c r="BX55" s="51"/>
      <c r="BY55" s="51"/>
      <c r="BZ55" s="52"/>
    </row>
    <row r="56" spans="1:78" ht="13.5" customHeight="1" x14ac:dyDescent="0.15">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0"/>
      <c r="BM56" s="51"/>
      <c r="BN56" s="51"/>
      <c r="BO56" s="51"/>
      <c r="BP56" s="51"/>
      <c r="BQ56" s="51"/>
      <c r="BR56" s="51"/>
      <c r="BS56" s="51"/>
      <c r="BT56" s="51"/>
      <c r="BU56" s="51"/>
      <c r="BV56" s="51"/>
      <c r="BW56" s="51"/>
      <c r="BX56" s="51"/>
      <c r="BY56" s="51"/>
      <c r="BZ56" s="52"/>
    </row>
    <row r="57" spans="1:78" ht="13.5" customHeight="1" x14ac:dyDescent="0.15">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0"/>
      <c r="BM57" s="51"/>
      <c r="BN57" s="51"/>
      <c r="BO57" s="51"/>
      <c r="BP57" s="51"/>
      <c r="BQ57" s="51"/>
      <c r="BR57" s="51"/>
      <c r="BS57" s="51"/>
      <c r="BT57" s="51"/>
      <c r="BU57" s="51"/>
      <c r="BV57" s="51"/>
      <c r="BW57" s="51"/>
      <c r="BX57" s="51"/>
      <c r="BY57" s="51"/>
      <c r="BZ57" s="52"/>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0"/>
      <c r="BM60" s="51"/>
      <c r="BN60" s="51"/>
      <c r="BO60" s="51"/>
      <c r="BP60" s="51"/>
      <c r="BQ60" s="51"/>
      <c r="BR60" s="51"/>
      <c r="BS60" s="51"/>
      <c r="BT60" s="51"/>
      <c r="BU60" s="51"/>
      <c r="BV60" s="51"/>
      <c r="BW60" s="51"/>
      <c r="BX60" s="51"/>
      <c r="BY60" s="51"/>
      <c r="BZ60" s="5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0"/>
      <c r="BM61" s="51"/>
      <c r="BN61" s="51"/>
      <c r="BO61" s="51"/>
      <c r="BP61" s="51"/>
      <c r="BQ61" s="51"/>
      <c r="BR61" s="51"/>
      <c r="BS61" s="51"/>
      <c r="BT61" s="51"/>
      <c r="BU61" s="51"/>
      <c r="BV61" s="51"/>
      <c r="BW61" s="51"/>
      <c r="BX61" s="51"/>
      <c r="BY61" s="51"/>
      <c r="BZ61" s="52"/>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0"/>
      <c r="BM62" s="51"/>
      <c r="BN62" s="51"/>
      <c r="BO62" s="51"/>
      <c r="BP62" s="51"/>
      <c r="BQ62" s="51"/>
      <c r="BR62" s="51"/>
      <c r="BS62" s="51"/>
      <c r="BT62" s="51"/>
      <c r="BU62" s="51"/>
      <c r="BV62" s="51"/>
      <c r="BW62" s="51"/>
      <c r="BX62" s="51"/>
      <c r="BY62" s="51"/>
      <c r="BZ62" s="52"/>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0"/>
      <c r="BM63" s="51"/>
      <c r="BN63" s="51"/>
      <c r="BO63" s="51"/>
      <c r="BP63" s="51"/>
      <c r="BQ63" s="51"/>
      <c r="BR63" s="51"/>
      <c r="BS63" s="51"/>
      <c r="BT63" s="51"/>
      <c r="BU63" s="51"/>
      <c r="BV63" s="51"/>
      <c r="BW63" s="51"/>
      <c r="BX63" s="51"/>
      <c r="BY63" s="51"/>
      <c r="BZ63" s="52"/>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116</v>
      </c>
      <c r="BM66" s="51"/>
      <c r="BN66" s="51"/>
      <c r="BO66" s="51"/>
      <c r="BP66" s="51"/>
      <c r="BQ66" s="51"/>
      <c r="BR66" s="51"/>
      <c r="BS66" s="51"/>
      <c r="BT66" s="51"/>
      <c r="BU66" s="51"/>
      <c r="BV66" s="51"/>
      <c r="BW66" s="51"/>
      <c r="BX66" s="51"/>
      <c r="BY66" s="51"/>
      <c r="BZ66" s="52"/>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x14ac:dyDescent="0.15">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x14ac:dyDescent="0.15">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124435</v>
      </c>
      <c r="D6" s="34">
        <f t="shared" si="3"/>
        <v>46</v>
      </c>
      <c r="E6" s="34">
        <f t="shared" si="3"/>
        <v>1</v>
      </c>
      <c r="F6" s="34">
        <f t="shared" si="3"/>
        <v>0</v>
      </c>
      <c r="G6" s="34">
        <f t="shared" si="3"/>
        <v>1</v>
      </c>
      <c r="H6" s="34" t="str">
        <f t="shared" si="3"/>
        <v>千葉県　御宿町</v>
      </c>
      <c r="I6" s="34" t="str">
        <f t="shared" si="3"/>
        <v>法適用</v>
      </c>
      <c r="J6" s="34" t="str">
        <f t="shared" si="3"/>
        <v>水道事業</v>
      </c>
      <c r="K6" s="34" t="str">
        <f t="shared" si="3"/>
        <v>末端給水事業</v>
      </c>
      <c r="L6" s="34" t="str">
        <f t="shared" si="3"/>
        <v>A8</v>
      </c>
      <c r="M6" s="34">
        <f t="shared" si="3"/>
        <v>0</v>
      </c>
      <c r="N6" s="35" t="str">
        <f t="shared" si="3"/>
        <v>-</v>
      </c>
      <c r="O6" s="35">
        <f t="shared" si="3"/>
        <v>89.75</v>
      </c>
      <c r="P6" s="35">
        <f t="shared" si="3"/>
        <v>97.49</v>
      </c>
      <c r="Q6" s="35">
        <f t="shared" si="3"/>
        <v>2644</v>
      </c>
      <c r="R6" s="35">
        <f t="shared" si="3"/>
        <v>7713</v>
      </c>
      <c r="S6" s="35">
        <f t="shared" si="3"/>
        <v>24.86</v>
      </c>
      <c r="T6" s="35">
        <f t="shared" si="3"/>
        <v>310.26</v>
      </c>
      <c r="U6" s="35">
        <f t="shared" si="3"/>
        <v>7463</v>
      </c>
      <c r="V6" s="35">
        <f t="shared" si="3"/>
        <v>24.92</v>
      </c>
      <c r="W6" s="35">
        <f t="shared" si="3"/>
        <v>299.48</v>
      </c>
      <c r="X6" s="36">
        <f>IF(X7="",NA(),X7)</f>
        <v>98.55</v>
      </c>
      <c r="Y6" s="36">
        <f t="shared" ref="Y6:AG6" si="4">IF(Y7="",NA(),Y7)</f>
        <v>104.02</v>
      </c>
      <c r="Z6" s="36">
        <f t="shared" si="4"/>
        <v>105.26</v>
      </c>
      <c r="AA6" s="36">
        <f t="shared" si="4"/>
        <v>107.98</v>
      </c>
      <c r="AB6" s="36">
        <f t="shared" si="4"/>
        <v>106.7</v>
      </c>
      <c r="AC6" s="36">
        <f t="shared" si="4"/>
        <v>104.95</v>
      </c>
      <c r="AD6" s="36">
        <f t="shared" si="4"/>
        <v>105.53</v>
      </c>
      <c r="AE6" s="36">
        <f t="shared" si="4"/>
        <v>107.2</v>
      </c>
      <c r="AF6" s="36">
        <f t="shared" si="4"/>
        <v>106.62</v>
      </c>
      <c r="AG6" s="36">
        <f t="shared" si="4"/>
        <v>107.95</v>
      </c>
      <c r="AH6" s="35" t="str">
        <f>IF(AH7="","",IF(AH7="-","【-】","【"&amp;SUBSTITUTE(TEXT(AH7,"#,##0.00"),"-","△")&amp;"】"))</f>
        <v>【114.35】</v>
      </c>
      <c r="AI6" s="36">
        <f>IF(AI7="",NA(),AI7)</f>
        <v>188.66</v>
      </c>
      <c r="AJ6" s="36">
        <f t="shared" ref="AJ6:AR6" si="5">IF(AJ7="",NA(),AJ7)</f>
        <v>176.61</v>
      </c>
      <c r="AK6" s="35">
        <f t="shared" si="5"/>
        <v>0</v>
      </c>
      <c r="AL6" s="35">
        <f t="shared" si="5"/>
        <v>0</v>
      </c>
      <c r="AM6" s="35">
        <f t="shared" si="5"/>
        <v>0</v>
      </c>
      <c r="AN6" s="36">
        <f t="shared" si="5"/>
        <v>26.81</v>
      </c>
      <c r="AO6" s="36">
        <f t="shared" si="5"/>
        <v>28.31</v>
      </c>
      <c r="AP6" s="36">
        <f t="shared" si="5"/>
        <v>13.46</v>
      </c>
      <c r="AQ6" s="36">
        <f t="shared" si="5"/>
        <v>12.59</v>
      </c>
      <c r="AR6" s="36">
        <f t="shared" si="5"/>
        <v>12.44</v>
      </c>
      <c r="AS6" s="35" t="str">
        <f>IF(AS7="","",IF(AS7="-","【-】","【"&amp;SUBSTITUTE(TEXT(AS7,"#,##0.00"),"-","△")&amp;"】"))</f>
        <v>【0.79】</v>
      </c>
      <c r="AT6" s="36">
        <f>IF(AT7="",NA(),AT7)</f>
        <v>48294.36</v>
      </c>
      <c r="AU6" s="36">
        <f t="shared" ref="AU6:BC6" si="6">IF(AU7="",NA(),AU7)</f>
        <v>30385.86</v>
      </c>
      <c r="AV6" s="36">
        <f t="shared" si="6"/>
        <v>8238.85</v>
      </c>
      <c r="AW6" s="36">
        <f t="shared" si="6"/>
        <v>5991.17</v>
      </c>
      <c r="AX6" s="36">
        <f t="shared" si="6"/>
        <v>9385.4500000000007</v>
      </c>
      <c r="AY6" s="36">
        <f t="shared" si="6"/>
        <v>1002.64</v>
      </c>
      <c r="AZ6" s="36">
        <f t="shared" si="6"/>
        <v>1164.51</v>
      </c>
      <c r="BA6" s="36">
        <f t="shared" si="6"/>
        <v>434.72</v>
      </c>
      <c r="BB6" s="36">
        <f t="shared" si="6"/>
        <v>416.14</v>
      </c>
      <c r="BC6" s="36">
        <f t="shared" si="6"/>
        <v>371.89</v>
      </c>
      <c r="BD6" s="35" t="str">
        <f>IF(BD7="","",IF(BD7="-","【-】","【"&amp;SUBSTITUTE(TEXT(BD7,"#,##0.00"),"-","△")&amp;"】"))</f>
        <v>【262.87】</v>
      </c>
      <c r="BE6" s="36">
        <f>IF(BE7="",NA(),BE7)</f>
        <v>59.71</v>
      </c>
      <c r="BF6" s="36">
        <f t="shared" ref="BF6:BN6" si="7">IF(BF7="",NA(),BF7)</f>
        <v>53.93</v>
      </c>
      <c r="BG6" s="36">
        <f t="shared" si="7"/>
        <v>53.35</v>
      </c>
      <c r="BH6" s="36">
        <f t="shared" si="7"/>
        <v>49.36</v>
      </c>
      <c r="BI6" s="36">
        <f t="shared" si="7"/>
        <v>157.97999999999999</v>
      </c>
      <c r="BJ6" s="36">
        <f t="shared" si="7"/>
        <v>520.29999999999995</v>
      </c>
      <c r="BK6" s="36">
        <f t="shared" si="7"/>
        <v>498.27</v>
      </c>
      <c r="BL6" s="36">
        <f t="shared" si="7"/>
        <v>495.76</v>
      </c>
      <c r="BM6" s="36">
        <f t="shared" si="7"/>
        <v>487.22</v>
      </c>
      <c r="BN6" s="36">
        <f t="shared" si="7"/>
        <v>483.11</v>
      </c>
      <c r="BO6" s="35" t="str">
        <f>IF(BO7="","",IF(BO7="-","【-】","【"&amp;SUBSTITUTE(TEXT(BO7,"#,##0.00"),"-","△")&amp;"】"))</f>
        <v>【270.87】</v>
      </c>
      <c r="BP6" s="36">
        <f>IF(BP7="",NA(),BP7)</f>
        <v>83.81</v>
      </c>
      <c r="BQ6" s="36">
        <f t="shared" ref="BQ6:BY6" si="8">IF(BQ7="",NA(),BQ7)</f>
        <v>88.79</v>
      </c>
      <c r="BR6" s="36">
        <f t="shared" si="8"/>
        <v>89.91</v>
      </c>
      <c r="BS6" s="36">
        <f t="shared" si="8"/>
        <v>93.04</v>
      </c>
      <c r="BT6" s="36">
        <f t="shared" si="8"/>
        <v>91.62</v>
      </c>
      <c r="BU6" s="36">
        <f t="shared" si="8"/>
        <v>90.69</v>
      </c>
      <c r="BV6" s="36">
        <f t="shared" si="8"/>
        <v>90.64</v>
      </c>
      <c r="BW6" s="36">
        <f t="shared" si="8"/>
        <v>93.66</v>
      </c>
      <c r="BX6" s="36">
        <f t="shared" si="8"/>
        <v>92.76</v>
      </c>
      <c r="BY6" s="36">
        <f t="shared" si="8"/>
        <v>93.28</v>
      </c>
      <c r="BZ6" s="35" t="str">
        <f>IF(BZ7="","",IF(BZ7="-","【-】","【"&amp;SUBSTITUTE(TEXT(BZ7,"#,##0.00"),"-","△")&amp;"】"))</f>
        <v>【105.59】</v>
      </c>
      <c r="CA6" s="36">
        <f>IF(CA7="",NA(),CA7)</f>
        <v>297.73</v>
      </c>
      <c r="CB6" s="36">
        <f t="shared" ref="CB6:CJ6" si="9">IF(CB7="",NA(),CB7)</f>
        <v>279.45999999999998</v>
      </c>
      <c r="CC6" s="36">
        <f t="shared" si="9"/>
        <v>280.55</v>
      </c>
      <c r="CD6" s="36">
        <f t="shared" si="9"/>
        <v>271.26</v>
      </c>
      <c r="CE6" s="36">
        <f t="shared" si="9"/>
        <v>276.10000000000002</v>
      </c>
      <c r="CF6" s="36">
        <f t="shared" si="9"/>
        <v>211.08</v>
      </c>
      <c r="CG6" s="36">
        <f t="shared" si="9"/>
        <v>213.52</v>
      </c>
      <c r="CH6" s="36">
        <f t="shared" si="9"/>
        <v>208.21</v>
      </c>
      <c r="CI6" s="36">
        <f t="shared" si="9"/>
        <v>208.67</v>
      </c>
      <c r="CJ6" s="36">
        <f t="shared" si="9"/>
        <v>208.29</v>
      </c>
      <c r="CK6" s="35" t="str">
        <f>IF(CK7="","",IF(CK7="-","【-】","【"&amp;SUBSTITUTE(TEXT(CK7,"#,##0.00"),"-","△")&amp;"】"))</f>
        <v>【163.27】</v>
      </c>
      <c r="CL6" s="36">
        <f>IF(CL7="",NA(),CL7)</f>
        <v>33.049999999999997</v>
      </c>
      <c r="CM6" s="36">
        <f t="shared" ref="CM6:CU6" si="10">IF(CM7="",NA(),CM7)</f>
        <v>35.619999999999997</v>
      </c>
      <c r="CN6" s="36">
        <f t="shared" si="10"/>
        <v>33.31</v>
      </c>
      <c r="CO6" s="36">
        <f t="shared" si="10"/>
        <v>32.97</v>
      </c>
      <c r="CP6" s="36">
        <f t="shared" si="10"/>
        <v>33</v>
      </c>
      <c r="CQ6" s="36">
        <f t="shared" si="10"/>
        <v>49.69</v>
      </c>
      <c r="CR6" s="36">
        <f t="shared" si="10"/>
        <v>49.77</v>
      </c>
      <c r="CS6" s="36">
        <f t="shared" si="10"/>
        <v>49.22</v>
      </c>
      <c r="CT6" s="36">
        <f t="shared" si="10"/>
        <v>49.08</v>
      </c>
      <c r="CU6" s="36">
        <f t="shared" si="10"/>
        <v>49.32</v>
      </c>
      <c r="CV6" s="35" t="str">
        <f>IF(CV7="","",IF(CV7="-","【-】","【"&amp;SUBSTITUTE(TEXT(CV7,"#,##0.00"),"-","△")&amp;"】"))</f>
        <v>【59.94】</v>
      </c>
      <c r="CW6" s="36">
        <f>IF(CW7="",NA(),CW7)</f>
        <v>97.4</v>
      </c>
      <c r="CX6" s="36">
        <f t="shared" ref="CX6:DF6" si="11">IF(CX7="",NA(),CX7)</f>
        <v>94.62</v>
      </c>
      <c r="CY6" s="36">
        <f t="shared" si="11"/>
        <v>94.1</v>
      </c>
      <c r="CZ6" s="36">
        <f t="shared" si="11"/>
        <v>95.19</v>
      </c>
      <c r="DA6" s="36">
        <f t="shared" si="11"/>
        <v>95.84</v>
      </c>
      <c r="DB6" s="36">
        <f t="shared" si="11"/>
        <v>80.010000000000005</v>
      </c>
      <c r="DC6" s="36">
        <f t="shared" si="11"/>
        <v>79.98</v>
      </c>
      <c r="DD6" s="36">
        <f t="shared" si="11"/>
        <v>79.48</v>
      </c>
      <c r="DE6" s="36">
        <f t="shared" si="11"/>
        <v>79.3</v>
      </c>
      <c r="DF6" s="36">
        <f t="shared" si="11"/>
        <v>79.34</v>
      </c>
      <c r="DG6" s="35" t="str">
        <f>IF(DG7="","",IF(DG7="-","【-】","【"&amp;SUBSTITUTE(TEXT(DG7,"#,##0.00"),"-","△")&amp;"】"))</f>
        <v>【90.22】</v>
      </c>
      <c r="DH6" s="36">
        <f>IF(DH7="",NA(),DH7)</f>
        <v>42.95</v>
      </c>
      <c r="DI6" s="36">
        <f t="shared" ref="DI6:DQ6" si="12">IF(DI7="",NA(),DI7)</f>
        <v>44.1</v>
      </c>
      <c r="DJ6" s="36">
        <f t="shared" si="12"/>
        <v>61.68</v>
      </c>
      <c r="DK6" s="36">
        <f t="shared" si="12"/>
        <v>63.27</v>
      </c>
      <c r="DL6" s="36">
        <f t="shared" si="12"/>
        <v>64.930000000000007</v>
      </c>
      <c r="DM6" s="36">
        <f t="shared" si="12"/>
        <v>35.18</v>
      </c>
      <c r="DN6" s="36">
        <f t="shared" si="12"/>
        <v>36.43</v>
      </c>
      <c r="DO6" s="36">
        <f t="shared" si="12"/>
        <v>46.12</v>
      </c>
      <c r="DP6" s="36">
        <f t="shared" si="12"/>
        <v>47.44</v>
      </c>
      <c r="DQ6" s="36">
        <f t="shared" si="12"/>
        <v>48.3</v>
      </c>
      <c r="DR6" s="35" t="str">
        <f>IF(DR7="","",IF(DR7="-","【-】","【"&amp;SUBSTITUTE(TEXT(DR7,"#,##0.00"),"-","△")&amp;"】"))</f>
        <v>【47.91】</v>
      </c>
      <c r="DS6" s="35">
        <f>IF(DS7="",NA(),DS7)</f>
        <v>0</v>
      </c>
      <c r="DT6" s="35">
        <f t="shared" ref="DT6:EB6" si="13">IF(DT7="",NA(),DT7)</f>
        <v>0</v>
      </c>
      <c r="DU6" s="35">
        <f t="shared" si="13"/>
        <v>0</v>
      </c>
      <c r="DV6" s="35">
        <f t="shared" si="13"/>
        <v>0</v>
      </c>
      <c r="DW6" s="35">
        <f t="shared" si="13"/>
        <v>0</v>
      </c>
      <c r="DX6" s="36">
        <f t="shared" si="13"/>
        <v>8.41</v>
      </c>
      <c r="DY6" s="36">
        <f t="shared" si="13"/>
        <v>8.7200000000000006</v>
      </c>
      <c r="DZ6" s="36">
        <f t="shared" si="13"/>
        <v>9.86</v>
      </c>
      <c r="EA6" s="36">
        <f t="shared" si="13"/>
        <v>11.16</v>
      </c>
      <c r="EB6" s="36">
        <f t="shared" si="13"/>
        <v>12.43</v>
      </c>
      <c r="EC6" s="35" t="str">
        <f>IF(EC7="","",IF(EC7="-","【-】","【"&amp;SUBSTITUTE(TEXT(EC7,"#,##0.00"),"-","△")&amp;"】"))</f>
        <v>【15.00】</v>
      </c>
      <c r="ED6" s="35">
        <f>IF(ED7="",NA(),ED7)</f>
        <v>0</v>
      </c>
      <c r="EE6" s="36">
        <f t="shared" ref="EE6:EM6" si="14">IF(EE7="",NA(),EE7)</f>
        <v>0.04</v>
      </c>
      <c r="EF6" s="35">
        <f t="shared" si="14"/>
        <v>0</v>
      </c>
      <c r="EG6" s="35">
        <f t="shared" si="14"/>
        <v>0</v>
      </c>
      <c r="EH6" s="35">
        <f t="shared" si="14"/>
        <v>0</v>
      </c>
      <c r="EI6" s="36">
        <f t="shared" si="14"/>
        <v>0.66</v>
      </c>
      <c r="EJ6" s="36">
        <f t="shared" si="14"/>
        <v>0.64</v>
      </c>
      <c r="EK6" s="36">
        <f t="shared" si="14"/>
        <v>0.56000000000000005</v>
      </c>
      <c r="EL6" s="36">
        <f t="shared" si="14"/>
        <v>0.65</v>
      </c>
      <c r="EM6" s="36">
        <f t="shared" si="14"/>
        <v>0.46</v>
      </c>
      <c r="EN6" s="35" t="str">
        <f>IF(EN7="","",IF(EN7="-","【-】","【"&amp;SUBSTITUTE(TEXT(EN7,"#,##0.00"),"-","△")&amp;"】"))</f>
        <v>【0.76】</v>
      </c>
    </row>
    <row r="7" spans="1:144" s="37" customFormat="1" x14ac:dyDescent="0.15">
      <c r="A7" s="29"/>
      <c r="B7" s="38">
        <v>2016</v>
      </c>
      <c r="C7" s="38">
        <v>124435</v>
      </c>
      <c r="D7" s="38">
        <v>46</v>
      </c>
      <c r="E7" s="38">
        <v>1</v>
      </c>
      <c r="F7" s="38">
        <v>0</v>
      </c>
      <c r="G7" s="38">
        <v>1</v>
      </c>
      <c r="H7" s="38" t="s">
        <v>105</v>
      </c>
      <c r="I7" s="38" t="s">
        <v>106</v>
      </c>
      <c r="J7" s="38" t="s">
        <v>107</v>
      </c>
      <c r="K7" s="38" t="s">
        <v>108</v>
      </c>
      <c r="L7" s="38" t="s">
        <v>109</v>
      </c>
      <c r="M7" s="38"/>
      <c r="N7" s="39" t="s">
        <v>110</v>
      </c>
      <c r="O7" s="39">
        <v>89.75</v>
      </c>
      <c r="P7" s="39">
        <v>97.49</v>
      </c>
      <c r="Q7" s="39">
        <v>2644</v>
      </c>
      <c r="R7" s="39">
        <v>7713</v>
      </c>
      <c r="S7" s="39">
        <v>24.86</v>
      </c>
      <c r="T7" s="39">
        <v>310.26</v>
      </c>
      <c r="U7" s="39">
        <v>7463</v>
      </c>
      <c r="V7" s="39">
        <v>24.92</v>
      </c>
      <c r="W7" s="39">
        <v>299.48</v>
      </c>
      <c r="X7" s="39">
        <v>98.55</v>
      </c>
      <c r="Y7" s="39">
        <v>104.02</v>
      </c>
      <c r="Z7" s="39">
        <v>105.26</v>
      </c>
      <c r="AA7" s="39">
        <v>107.98</v>
      </c>
      <c r="AB7" s="39">
        <v>106.7</v>
      </c>
      <c r="AC7" s="39">
        <v>104.95</v>
      </c>
      <c r="AD7" s="39">
        <v>105.53</v>
      </c>
      <c r="AE7" s="39">
        <v>107.2</v>
      </c>
      <c r="AF7" s="39">
        <v>106.62</v>
      </c>
      <c r="AG7" s="39">
        <v>107.95</v>
      </c>
      <c r="AH7" s="39">
        <v>114.35</v>
      </c>
      <c r="AI7" s="39">
        <v>188.66</v>
      </c>
      <c r="AJ7" s="39">
        <v>176.61</v>
      </c>
      <c r="AK7" s="39">
        <v>0</v>
      </c>
      <c r="AL7" s="39">
        <v>0</v>
      </c>
      <c r="AM7" s="39">
        <v>0</v>
      </c>
      <c r="AN7" s="39">
        <v>26.81</v>
      </c>
      <c r="AO7" s="39">
        <v>28.31</v>
      </c>
      <c r="AP7" s="39">
        <v>13.46</v>
      </c>
      <c r="AQ7" s="39">
        <v>12.59</v>
      </c>
      <c r="AR7" s="39">
        <v>12.44</v>
      </c>
      <c r="AS7" s="39">
        <v>0.79</v>
      </c>
      <c r="AT7" s="39">
        <v>48294.36</v>
      </c>
      <c r="AU7" s="39">
        <v>30385.86</v>
      </c>
      <c r="AV7" s="39">
        <v>8238.85</v>
      </c>
      <c r="AW7" s="39">
        <v>5991.17</v>
      </c>
      <c r="AX7" s="39">
        <v>9385.4500000000007</v>
      </c>
      <c r="AY7" s="39">
        <v>1002.64</v>
      </c>
      <c r="AZ7" s="39">
        <v>1164.51</v>
      </c>
      <c r="BA7" s="39">
        <v>434.72</v>
      </c>
      <c r="BB7" s="39">
        <v>416.14</v>
      </c>
      <c r="BC7" s="39">
        <v>371.89</v>
      </c>
      <c r="BD7" s="39">
        <v>262.87</v>
      </c>
      <c r="BE7" s="39">
        <v>59.71</v>
      </c>
      <c r="BF7" s="39">
        <v>53.93</v>
      </c>
      <c r="BG7" s="39">
        <v>53.35</v>
      </c>
      <c r="BH7" s="39">
        <v>49.36</v>
      </c>
      <c r="BI7" s="39">
        <v>157.97999999999999</v>
      </c>
      <c r="BJ7" s="39">
        <v>520.29999999999995</v>
      </c>
      <c r="BK7" s="39">
        <v>498.27</v>
      </c>
      <c r="BL7" s="39">
        <v>495.76</v>
      </c>
      <c r="BM7" s="39">
        <v>487.22</v>
      </c>
      <c r="BN7" s="39">
        <v>483.11</v>
      </c>
      <c r="BO7" s="39">
        <v>270.87</v>
      </c>
      <c r="BP7" s="39">
        <v>83.81</v>
      </c>
      <c r="BQ7" s="39">
        <v>88.79</v>
      </c>
      <c r="BR7" s="39">
        <v>89.91</v>
      </c>
      <c r="BS7" s="39">
        <v>93.04</v>
      </c>
      <c r="BT7" s="39">
        <v>91.62</v>
      </c>
      <c r="BU7" s="39">
        <v>90.69</v>
      </c>
      <c r="BV7" s="39">
        <v>90.64</v>
      </c>
      <c r="BW7" s="39">
        <v>93.66</v>
      </c>
      <c r="BX7" s="39">
        <v>92.76</v>
      </c>
      <c r="BY7" s="39">
        <v>93.28</v>
      </c>
      <c r="BZ7" s="39">
        <v>105.59</v>
      </c>
      <c r="CA7" s="39">
        <v>297.73</v>
      </c>
      <c r="CB7" s="39">
        <v>279.45999999999998</v>
      </c>
      <c r="CC7" s="39">
        <v>280.55</v>
      </c>
      <c r="CD7" s="39">
        <v>271.26</v>
      </c>
      <c r="CE7" s="39">
        <v>276.10000000000002</v>
      </c>
      <c r="CF7" s="39">
        <v>211.08</v>
      </c>
      <c r="CG7" s="39">
        <v>213.52</v>
      </c>
      <c r="CH7" s="39">
        <v>208.21</v>
      </c>
      <c r="CI7" s="39">
        <v>208.67</v>
      </c>
      <c r="CJ7" s="39">
        <v>208.29</v>
      </c>
      <c r="CK7" s="39">
        <v>163.27000000000001</v>
      </c>
      <c r="CL7" s="39">
        <v>33.049999999999997</v>
      </c>
      <c r="CM7" s="39">
        <v>35.619999999999997</v>
      </c>
      <c r="CN7" s="39">
        <v>33.31</v>
      </c>
      <c r="CO7" s="39">
        <v>32.97</v>
      </c>
      <c r="CP7" s="39">
        <v>33</v>
      </c>
      <c r="CQ7" s="39">
        <v>49.69</v>
      </c>
      <c r="CR7" s="39">
        <v>49.77</v>
      </c>
      <c r="CS7" s="39">
        <v>49.22</v>
      </c>
      <c r="CT7" s="39">
        <v>49.08</v>
      </c>
      <c r="CU7" s="39">
        <v>49.32</v>
      </c>
      <c r="CV7" s="39">
        <v>59.94</v>
      </c>
      <c r="CW7" s="39">
        <v>97.4</v>
      </c>
      <c r="CX7" s="39">
        <v>94.62</v>
      </c>
      <c r="CY7" s="39">
        <v>94.1</v>
      </c>
      <c r="CZ7" s="39">
        <v>95.19</v>
      </c>
      <c r="DA7" s="39">
        <v>95.84</v>
      </c>
      <c r="DB7" s="39">
        <v>80.010000000000005</v>
      </c>
      <c r="DC7" s="39">
        <v>79.98</v>
      </c>
      <c r="DD7" s="39">
        <v>79.48</v>
      </c>
      <c r="DE7" s="39">
        <v>79.3</v>
      </c>
      <c r="DF7" s="39">
        <v>79.34</v>
      </c>
      <c r="DG7" s="39">
        <v>90.22</v>
      </c>
      <c r="DH7" s="39">
        <v>42.95</v>
      </c>
      <c r="DI7" s="39">
        <v>44.1</v>
      </c>
      <c r="DJ7" s="39">
        <v>61.68</v>
      </c>
      <c r="DK7" s="39">
        <v>63.27</v>
      </c>
      <c r="DL7" s="39">
        <v>64.930000000000007</v>
      </c>
      <c r="DM7" s="39">
        <v>35.18</v>
      </c>
      <c r="DN7" s="39">
        <v>36.43</v>
      </c>
      <c r="DO7" s="39">
        <v>46.12</v>
      </c>
      <c r="DP7" s="39">
        <v>47.44</v>
      </c>
      <c r="DQ7" s="39">
        <v>48.3</v>
      </c>
      <c r="DR7" s="39">
        <v>47.91</v>
      </c>
      <c r="DS7" s="39">
        <v>0</v>
      </c>
      <c r="DT7" s="39">
        <v>0</v>
      </c>
      <c r="DU7" s="39">
        <v>0</v>
      </c>
      <c r="DV7" s="39">
        <v>0</v>
      </c>
      <c r="DW7" s="39">
        <v>0</v>
      </c>
      <c r="DX7" s="39">
        <v>8.41</v>
      </c>
      <c r="DY7" s="39">
        <v>8.7200000000000006</v>
      </c>
      <c r="DZ7" s="39">
        <v>9.86</v>
      </c>
      <c r="EA7" s="39">
        <v>11.16</v>
      </c>
      <c r="EB7" s="39">
        <v>12.43</v>
      </c>
      <c r="EC7" s="39">
        <v>15</v>
      </c>
      <c r="ED7" s="39">
        <v>0</v>
      </c>
      <c r="EE7" s="39">
        <v>0.04</v>
      </c>
      <c r="EF7" s="39">
        <v>0</v>
      </c>
      <c r="EG7" s="39">
        <v>0</v>
      </c>
      <c r="EH7" s="39">
        <v>0</v>
      </c>
      <c r="EI7" s="39">
        <v>0.66</v>
      </c>
      <c r="EJ7" s="39">
        <v>0.64</v>
      </c>
      <c r="EK7" s="39">
        <v>0.56000000000000005</v>
      </c>
      <c r="EL7" s="39">
        <v>0.65</v>
      </c>
      <c r="EM7" s="39">
        <v>0.46</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dcterms:created xsi:type="dcterms:W3CDTF">2017-12-25T01:26:04Z</dcterms:created>
  <dcterms:modified xsi:type="dcterms:W3CDTF">2018-02-20T07:51:49Z</dcterms:modified>
  <cp:category/>
</cp:coreProperties>
</file>