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6810" yWindow="5745" windowWidth="2172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BB10" i="4" s="1"/>
  <c r="V6" i="5"/>
  <c r="AT10" i="4" s="1"/>
  <c r="U6" i="5"/>
  <c r="AL10" i="4" s="1"/>
  <c r="T6" i="5"/>
  <c r="S6" i="5"/>
  <c r="R6" i="5"/>
  <c r="Q6" i="5"/>
  <c r="W10" i="4" s="1"/>
  <c r="P6" i="5"/>
  <c r="P10" i="4" s="1"/>
  <c r="O6" i="5"/>
  <c r="N6" i="5"/>
  <c r="B10" i="4" s="1"/>
  <c r="M6" i="5"/>
  <c r="L6" i="5"/>
  <c r="K6" i="5"/>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H85" i="4"/>
  <c r="G85" i="4"/>
  <c r="E85" i="4"/>
  <c r="I10" i="4"/>
  <c r="BB8" i="4"/>
  <c r="AT8" i="4"/>
  <c r="AL8" i="4"/>
  <c r="W8" i="4"/>
  <c r="P8" i="4"/>
  <c r="I8" i="4"/>
  <c r="B6" i="4"/>
  <c r="C10" i="5" l="1"/>
  <c r="D10" i="5"/>
  <c r="E10" i="5"/>
  <c r="B10" i="5"/>
</calcChain>
</file>

<file path=xl/sharedStrings.xml><?xml version="1.0" encoding="utf-8"?>
<sst xmlns="http://schemas.openxmlformats.org/spreadsheetml/2006/main" count="235" uniqueCount="120">
  <si>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</si>
  <si>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</si>
  <si>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</si>
  <si>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</si>
  <si>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</si>
  <si>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</si>
  <si>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</si>
  <si>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</si>
  <si>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</si>
  <si>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</si>
  <si>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</si>
  <si>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</si>
  <si>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</si>
  <si>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</si>
  <si>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</si>
  <si>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</si>
  <si>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</si>
  <si>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</si>
  <si>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</si>
  <si>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</si>
  <si>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</si>
  <si>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</si>
  <si>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</si>
  <si>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</si>
  <si>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</si>
  <si>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</si>
  <si>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</si>
  <si>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</si>
  <si>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</si>
  <si>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</si>
  <si>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</si>
  <si>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</si>
  <si>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</si>
  <si>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</si>
  <si>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</si>
  <si>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</si>
  <si>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</si>
  <si>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</si>
  <si>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</si>
  <si>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</si>
  <si>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</si>
  <si>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</si>
  <si>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</si>
  <si>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</si>
  <si>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</si>
  <si>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</si>
  <si>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</si>
  <si>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</si>
  <si>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</si>
  <si>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</si>
  <si>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</si>
  <si>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</si>
  <si>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</si>
  <si>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</si>
  <si>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</si>
  <si>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</si>
  <si>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</si>
  <si>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</si>
  <si>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</si>
  <si>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</si>
  <si>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</si>
  <si>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</si>
  <si>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</si>
  <si>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</si>
  <si>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</si>
  <si>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</si>
  <si>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</si>
  <si>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</si>
  <si>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</si>
  <si>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</si>
  <si>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</si>
  <si>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</si>
  <si>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</si>
  <si>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</si>
  <si>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</si>
  <si>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</si>
  <si>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</si>
  <si>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</si>
  <si>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</si>
  <si>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</si>
  <si>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</si>
  <si>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</si>
  <si>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</si>
  <si>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</si>
  <si>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</si>
  <si>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</si>
  <si>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</si>
  <si>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</si>
  <si>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</si>
  <si>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</si>
  <si>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</si>
  <si>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</si>
  <si>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</si>
  <si>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</si>
  <si>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</si>
  <si>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</si>
  <si>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</si>
  <si>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</si>
  <si>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</si>
  <si>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</si>
  <si>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</si>
  <si>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</si>
  <si>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</si>
  <si>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</si>
  <si>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</si>
  <si>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長門川水道企業団</t>
  </si>
  <si>
    <t>法適用</t>
  </si>
  <si>
    <t>水道事業</t>
  </si>
  <si>
    <t>末端給水事業</t>
  </si>
  <si>
    <t>A6</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</si>
  <si>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</si>
  <si>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</si>
  <si>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</si>
  <si>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</si>
  <si>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</si>
  <si>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</si>
  <si>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xml:space="preserve"> ①経常収支比率は100％を超え黒字を維持しております。③流動比率は類似団体平均値で推移しており現在のところ資金現金は微増となっています。④企業債残高は、類似団体よりも低い状況ですが、これからの施設等の老朽化による更新事業が増えてくると、上昇することが想定されます。⑤の料金回収率は100％を超え、料金収入で費用を賄っています。⑥給水原価が類似団体と比較して、高めであるのは、表流水と受水で構成される水源のうち、受水費が高いことによるものです。⑦施設利用率は、給水人口の減少や節水器具等の普及により配水量が減少したため減少傾向にあります。⑧有収率は、類似団体より高い水準で推移しています。高い有収率を維持するため、漏水の多い地区の配水管の布設替を実施しており、また、漏水の通報等に対して速やかに修理をし無駄な水を発生させないようにしています。
</t>
    <rPh sb="2" eb="4">
      <t>ケイジョウ</t>
    </rPh>
    <rPh sb="4" eb="6">
      <t>シュウシ</t>
    </rPh>
    <rPh sb="6" eb="8">
      <t>ヒリツ</t>
    </rPh>
    <rPh sb="14" eb="15">
      <t>コ</t>
    </rPh>
    <rPh sb="16" eb="18">
      <t>クロジ</t>
    </rPh>
    <rPh sb="19" eb="21">
      <t>イジ</t>
    </rPh>
    <rPh sb="29" eb="31">
      <t>リュウドウ</t>
    </rPh>
    <rPh sb="31" eb="33">
      <t>ヒリツ</t>
    </rPh>
    <rPh sb="34" eb="36">
      <t>ルイジ</t>
    </rPh>
    <rPh sb="36" eb="38">
      <t>ダンタイ</t>
    </rPh>
    <rPh sb="38" eb="41">
      <t>ヘイキンチ</t>
    </rPh>
    <rPh sb="42" eb="44">
      <t>スイイ</t>
    </rPh>
    <rPh sb="48" eb="50">
      <t>ゲンザイ</t>
    </rPh>
    <rPh sb="54" eb="56">
      <t>シキン</t>
    </rPh>
    <rPh sb="56" eb="58">
      <t>ゲンキン</t>
    </rPh>
    <rPh sb="59" eb="61">
      <t>ビゾウ</t>
    </rPh>
    <rPh sb="70" eb="72">
      <t>キギョウ</t>
    </rPh>
    <rPh sb="72" eb="73">
      <t>サイ</t>
    </rPh>
    <rPh sb="73" eb="75">
      <t>ザンダカ</t>
    </rPh>
    <rPh sb="77" eb="79">
      <t>ルイジ</t>
    </rPh>
    <rPh sb="79" eb="81">
      <t>ダンタイ</t>
    </rPh>
    <rPh sb="84" eb="85">
      <t>ヒク</t>
    </rPh>
    <rPh sb="86" eb="88">
      <t>ジョウキョウ</t>
    </rPh>
    <rPh sb="97" eb="99">
      <t>シセツ</t>
    </rPh>
    <rPh sb="99" eb="100">
      <t>トウ</t>
    </rPh>
    <rPh sb="101" eb="104">
      <t>ロウキュウカ</t>
    </rPh>
    <rPh sb="107" eb="109">
      <t>コウシン</t>
    </rPh>
    <rPh sb="109" eb="111">
      <t>ジギョウ</t>
    </rPh>
    <rPh sb="112" eb="113">
      <t>フ</t>
    </rPh>
    <rPh sb="119" eb="121">
      <t>ジョウショウ</t>
    </rPh>
    <rPh sb="126" eb="128">
      <t>ソウテイ</t>
    </rPh>
    <rPh sb="135" eb="137">
      <t>リョウキン</t>
    </rPh>
    <rPh sb="137" eb="139">
      <t>カイシュウ</t>
    </rPh>
    <rPh sb="139" eb="140">
      <t>リツ</t>
    </rPh>
    <rPh sb="146" eb="147">
      <t>コ</t>
    </rPh>
    <rPh sb="149" eb="151">
      <t>リョウキン</t>
    </rPh>
    <rPh sb="151" eb="153">
      <t>シュウニュウ</t>
    </rPh>
    <rPh sb="154" eb="156">
      <t>ヒヨウ</t>
    </rPh>
    <rPh sb="157" eb="158">
      <t>マカナ</t>
    </rPh>
    <rPh sb="165" eb="167">
      <t>キュウスイ</t>
    </rPh>
    <rPh sb="167" eb="169">
      <t>ゲンカ</t>
    </rPh>
    <rPh sb="170" eb="172">
      <t>ルイジ</t>
    </rPh>
    <rPh sb="172" eb="174">
      <t>ダンタイ</t>
    </rPh>
    <rPh sb="175" eb="177">
      <t>ヒカク</t>
    </rPh>
    <rPh sb="180" eb="181">
      <t>タカ</t>
    </rPh>
    <rPh sb="188" eb="189">
      <t>ヒョウ</t>
    </rPh>
    <rPh sb="189" eb="191">
      <t>リュウスイ</t>
    </rPh>
    <rPh sb="192" eb="194">
      <t>ジュスイ</t>
    </rPh>
    <rPh sb="195" eb="197">
      <t>コウセイ</t>
    </rPh>
    <rPh sb="200" eb="202">
      <t>スイゲン</t>
    </rPh>
    <rPh sb="206" eb="208">
      <t>ジュスイ</t>
    </rPh>
    <rPh sb="208" eb="209">
      <t>ヒ</t>
    </rPh>
    <rPh sb="210" eb="211">
      <t>タカ</t>
    </rPh>
    <rPh sb="223" eb="225">
      <t>シセツ</t>
    </rPh>
    <rPh sb="225" eb="228">
      <t>リヨウリツ</t>
    </rPh>
    <rPh sb="230" eb="232">
      <t>キュウスイ</t>
    </rPh>
    <rPh sb="232" eb="234">
      <t>ジンコウ</t>
    </rPh>
    <rPh sb="235" eb="237">
      <t>ゲンショウ</t>
    </rPh>
    <rPh sb="238" eb="240">
      <t>セッスイ</t>
    </rPh>
    <rPh sb="240" eb="242">
      <t>キグ</t>
    </rPh>
    <rPh sb="242" eb="243">
      <t>トウ</t>
    </rPh>
    <rPh sb="244" eb="246">
      <t>フキュウ</t>
    </rPh>
    <rPh sb="249" eb="251">
      <t>ハイスイ</t>
    </rPh>
    <rPh sb="251" eb="252">
      <t>リョウ</t>
    </rPh>
    <rPh sb="253" eb="254">
      <t>ゲン</t>
    </rPh>
    <rPh sb="254" eb="255">
      <t>ショウ</t>
    </rPh>
    <rPh sb="259" eb="261">
      <t>ゲンショウ</t>
    </rPh>
    <rPh sb="261" eb="263">
      <t>ケイコウ</t>
    </rPh>
    <rPh sb="270" eb="272">
      <t>ユウシュウ</t>
    </rPh>
    <rPh sb="272" eb="273">
      <t>リツ</t>
    </rPh>
    <rPh sb="275" eb="277">
      <t>ルイジ</t>
    </rPh>
    <rPh sb="277" eb="279">
      <t>ダンタイ</t>
    </rPh>
    <rPh sb="281" eb="282">
      <t>タカ</t>
    </rPh>
    <rPh sb="283" eb="285">
      <t>スイジュン</t>
    </rPh>
    <rPh sb="286" eb="288">
      <t>スイイ</t>
    </rPh>
    <rPh sb="294" eb="295">
      <t>タカ</t>
    </rPh>
    <rPh sb="296" eb="298">
      <t>ユウシュウ</t>
    </rPh>
    <rPh sb="298" eb="299">
      <t>リツ</t>
    </rPh>
    <rPh sb="300" eb="302">
      <t>イジ</t>
    </rPh>
    <rPh sb="307" eb="309">
      <t>ロウスイ</t>
    </rPh>
    <rPh sb="310" eb="311">
      <t>オオ</t>
    </rPh>
    <rPh sb="312" eb="314">
      <t>チク</t>
    </rPh>
    <rPh sb="315" eb="318">
      <t>ハイスイカン</t>
    </rPh>
    <rPh sb="319" eb="321">
      <t>フセツ</t>
    </rPh>
    <rPh sb="321" eb="322">
      <t>ガエ</t>
    </rPh>
    <rPh sb="323" eb="325">
      <t>ジッシ</t>
    </rPh>
    <rPh sb="333" eb="335">
      <t>ロウスイ</t>
    </rPh>
    <rPh sb="336" eb="338">
      <t>ツウホウ</t>
    </rPh>
    <rPh sb="338" eb="339">
      <t>トウ</t>
    </rPh>
    <rPh sb="340" eb="341">
      <t>タイ</t>
    </rPh>
    <rPh sb="343" eb="344">
      <t>スミ</t>
    </rPh>
    <rPh sb="347" eb="349">
      <t>シュウリ</t>
    </rPh>
    <rPh sb="351" eb="353">
      <t>ムダ</t>
    </rPh>
    <rPh sb="354" eb="355">
      <t>ミズ</t>
    </rPh>
    <rPh sb="356" eb="358">
      <t>ハッセイ</t>
    </rPh>
    <phoneticPr fontId="7"/>
  </si>
  <si>
    <t>　①有形固定資産のうち償却対象資産の減価償却がどの程度進んでいるかを表す指標で、老朽化度合いを示す有形固定資産減価償却率は、平成25年度までは類似団体平均とほぼ同じ35％前後でしたが、会計制度改正によるみなし償却（補助金等で取得した資産について補助金部分の償却を行なわない制度）廃止に伴い、平成28年度66％と類似団体平均より非常に高くなっております。これは、みなし償却を行なっていた資産が老朽化している傾向が高いことを示しています。
　②管路経年化率は、類似団体平均より少ない状況ですが、これから徐々に上がっていくことから計画的な配水管の更新が必要になります。
　③管路更新率は年度によって差がありますが、更新の優先度を決めて行っており類似団体平均より低い傾向です。</t>
    <rPh sb="249" eb="251">
      <t>ジョジョ</t>
    </rPh>
    <rPh sb="252" eb="253">
      <t>ア</t>
    </rPh>
    <rPh sb="262" eb="265">
      <t>ケイカクテキ</t>
    </rPh>
    <rPh sb="266" eb="269">
      <t>ハイスイカン</t>
    </rPh>
    <rPh sb="270" eb="272">
      <t>コウシン</t>
    </rPh>
    <rPh sb="273" eb="275">
      <t>ヒツヨウ</t>
    </rPh>
    <rPh sb="304" eb="306">
      <t>コウシン</t>
    </rPh>
    <rPh sb="307" eb="310">
      <t>ユウセンド</t>
    </rPh>
    <rPh sb="311" eb="312">
      <t>キ</t>
    </rPh>
    <rPh sb="314" eb="315">
      <t>オコナ</t>
    </rPh>
    <phoneticPr fontId="7"/>
  </si>
  <si>
    <t>　全体的に経営の健全性、効率性については類似団体と比較してほぼ良好ですが、これから施設の老朽化、耐震化に対応するため、平成29、30年度で経営戦略を策定し、財政とのバランスを考慮し優先度、重要度、ダウンサイジング等に応じた更新計画を策定し安定給水に努めていきます。</t>
    <rPh sb="1" eb="4">
      <t>ゼンタイテキ</t>
    </rPh>
    <rPh sb="5" eb="7">
      <t>ケイエイ</t>
    </rPh>
    <rPh sb="8" eb="11">
      <t>ケンゼンセイ</t>
    </rPh>
    <rPh sb="12" eb="15">
      <t>コウリツセイ</t>
    </rPh>
    <rPh sb="20" eb="22">
      <t>ルイジ</t>
    </rPh>
    <rPh sb="22" eb="24">
      <t>ダンタイ</t>
    </rPh>
    <rPh sb="25" eb="27">
      <t>ヒカク</t>
    </rPh>
    <rPh sb="31" eb="33">
      <t>リョウコウ</t>
    </rPh>
    <rPh sb="41" eb="43">
      <t>シセツ</t>
    </rPh>
    <rPh sb="44" eb="47">
      <t>ロウキュウカ</t>
    </rPh>
    <rPh sb="48" eb="51">
      <t>タイシンカ</t>
    </rPh>
    <rPh sb="52" eb="54">
      <t>タイオウ</t>
    </rPh>
    <rPh sb="59" eb="61">
      <t>ヘイセイ</t>
    </rPh>
    <rPh sb="66" eb="67">
      <t>ネン</t>
    </rPh>
    <rPh sb="67" eb="68">
      <t>ド</t>
    </rPh>
    <rPh sb="69" eb="71">
      <t>ケイエイ</t>
    </rPh>
    <rPh sb="71" eb="73">
      <t>センリャク</t>
    </rPh>
    <rPh sb="74" eb="76">
      <t>サクテイ</t>
    </rPh>
    <rPh sb="78" eb="80">
      <t>ザイセイ</t>
    </rPh>
    <rPh sb="87" eb="89">
      <t>コウリョ</t>
    </rPh>
    <rPh sb="90" eb="93">
      <t>ユウセンド</t>
    </rPh>
    <rPh sb="94" eb="97">
      <t>ジュウヨウド</t>
    </rPh>
    <rPh sb="106" eb="107">
      <t>トウ</t>
    </rPh>
    <rPh sb="108" eb="109">
      <t>オウ</t>
    </rPh>
    <rPh sb="111" eb="113">
      <t>コウシン</t>
    </rPh>
    <rPh sb="113" eb="115">
      <t>ケイカク</t>
    </rPh>
    <rPh sb="116" eb="118">
      <t>サクテイ</t>
    </rPh>
    <rPh sb="119" eb="121">
      <t>アンテイ</t>
    </rPh>
    <rPh sb="121" eb="123">
      <t>キュウスイ</t>
    </rPh>
    <rPh sb="124" eb="125">
      <t>ツト</t>
    </rPh>
    <phoneticPr fontId="7"/>
  </si>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</sst>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0.92</c:v>
                </c:pt>
                <c:pt idx="1">
                  <c:v>0.48</c:v>
                </c:pt>
                <c:pt idx="2">
                  <c:v>0.28000000000000003</c:v>
                </c:pt>
                <c:pt idx="3">
                  <c:v>0.15</c:v>
                </c:pt>
                <c:pt idx="4" formatCode="#,##0.00;&quot;△&quot;#,##0.00">
                  <c:v>0</c:v>
                </c:pt>
              </c:numCache>
            </c:numRef>
          </c:val>
          <c:extLst>
            <c:ext xmlns:c16="http://schemas.microsoft.com/office/drawing/2014/chart" uri="{C3380CC4-5D6E-409C-BE32-E72D297353CC}">
              <c16:uniqueId val="{00000000-AB4E-415B-A307-4A6FC6D1FFB4}"/>
            </c:ext>
          </c:extLst>
        </c:ser>
        <c:dLbls>
          <c:showLegendKey val="0"/>
          <c:showVal val="0"/>
          <c:showCatName val="0"/>
          <c:showSerName val="0"/>
          <c:showPercent val="0"/>
          <c:showBubbleSize val="0"/>
        </c:dLbls>
        <c:gapWidth val="150"/>
        <c:axId val="72193152"/>
        <c:axId val="72195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0.67</c:v>
                </c:pt>
                <c:pt idx="2">
                  <c:v>0.66</c:v>
                </c:pt>
                <c:pt idx="3">
                  <c:v>0.99</c:v>
                </c:pt>
                <c:pt idx="4">
                  <c:v>0.71</c:v>
                </c:pt>
              </c:numCache>
            </c:numRef>
          </c:val>
          <c:smooth val="0"/>
          <c:extLst>
            <c:ext xmlns:c16="http://schemas.microsoft.com/office/drawing/2014/chart" uri="{C3380CC4-5D6E-409C-BE32-E72D297353CC}">
              <c16:uniqueId val="{00000001-AB4E-415B-A307-4A6FC6D1FFB4}"/>
            </c:ext>
          </c:extLst>
        </c:ser>
        <c:dLbls>
          <c:showLegendKey val="0"/>
          <c:showVal val="0"/>
          <c:showCatName val="0"/>
          <c:showSerName val="0"/>
          <c:showPercent val="0"/>
          <c:showBubbleSize val="0"/>
        </c:dLbls>
        <c:marker val="1"/>
        <c:smooth val="0"/>
        <c:axId val="72193152"/>
        <c:axId val="72195072"/>
      </c:lineChart>
      <c:dateAx>
        <c:axId val="72193152"/>
        <c:scaling>
          <c:orientation val="minMax"/>
        </c:scaling>
        <c:delete val="1"/>
        <c:axPos val="b"/>
        <c:numFmt formatCode="ge" sourceLinked="1"/>
        <c:majorTickMark val="none"/>
        <c:minorTickMark val="none"/>
        <c:tickLblPos val="none"/>
        <c:crossAx val="72195072"/>
        <c:crosses val="autoZero"/>
        <c:auto val="1"/>
        <c:lblOffset val="100"/>
        <c:baseTimeUnit val="years"/>
      </c:dateAx>
      <c:valAx>
        <c:axId val="72195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193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71.16</c:v>
                </c:pt>
                <c:pt idx="1">
                  <c:v>70.680000000000007</c:v>
                </c:pt>
                <c:pt idx="2">
                  <c:v>69.430000000000007</c:v>
                </c:pt>
                <c:pt idx="3">
                  <c:v>69.150000000000006</c:v>
                </c:pt>
                <c:pt idx="4">
                  <c:v>71.08</c:v>
                </c:pt>
              </c:numCache>
            </c:numRef>
          </c:val>
          <c:extLst>
            <c:ext xmlns:c16="http://schemas.microsoft.com/office/drawing/2014/chart" uri="{C3380CC4-5D6E-409C-BE32-E72D297353CC}">
              <c16:uniqueId val="{00000000-C88F-43D1-BAD1-DEC25D96E62F}"/>
            </c:ext>
          </c:extLst>
        </c:ser>
        <c:dLbls>
          <c:showLegendKey val="0"/>
          <c:showVal val="0"/>
          <c:showCatName val="0"/>
          <c:showSerName val="0"/>
          <c:showPercent val="0"/>
          <c:showBubbleSize val="0"/>
        </c:dLbls>
        <c:gapWidth val="150"/>
        <c:axId val="73776512"/>
        <c:axId val="73790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55.68</c:v>
                </c:pt>
                <c:pt idx="1">
                  <c:v>55.64</c:v>
                </c:pt>
                <c:pt idx="2">
                  <c:v>55.13</c:v>
                </c:pt>
                <c:pt idx="3">
                  <c:v>54.77</c:v>
                </c:pt>
                <c:pt idx="4">
                  <c:v>54.92</c:v>
                </c:pt>
              </c:numCache>
            </c:numRef>
          </c:val>
          <c:smooth val="0"/>
          <c:extLst>
            <c:ext xmlns:c16="http://schemas.microsoft.com/office/drawing/2014/chart" uri="{C3380CC4-5D6E-409C-BE32-E72D297353CC}">
              <c16:uniqueId val="{00000001-C88F-43D1-BAD1-DEC25D96E62F}"/>
            </c:ext>
          </c:extLst>
        </c:ser>
        <c:dLbls>
          <c:showLegendKey val="0"/>
          <c:showVal val="0"/>
          <c:showCatName val="0"/>
          <c:showSerName val="0"/>
          <c:showPercent val="0"/>
          <c:showBubbleSize val="0"/>
        </c:dLbls>
        <c:marker val="1"/>
        <c:smooth val="0"/>
        <c:axId val="73776512"/>
        <c:axId val="73790976"/>
      </c:lineChart>
      <c:dateAx>
        <c:axId val="73776512"/>
        <c:scaling>
          <c:orientation val="minMax"/>
        </c:scaling>
        <c:delete val="1"/>
        <c:axPos val="b"/>
        <c:numFmt formatCode="ge" sourceLinked="1"/>
        <c:majorTickMark val="none"/>
        <c:minorTickMark val="none"/>
        <c:tickLblPos val="none"/>
        <c:crossAx val="73790976"/>
        <c:crosses val="autoZero"/>
        <c:auto val="1"/>
        <c:lblOffset val="100"/>
        <c:baseTimeUnit val="years"/>
      </c:dateAx>
      <c:valAx>
        <c:axId val="73790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776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95.21</c:v>
                </c:pt>
                <c:pt idx="1">
                  <c:v>95.17</c:v>
                </c:pt>
                <c:pt idx="2">
                  <c:v>95.34</c:v>
                </c:pt>
                <c:pt idx="3">
                  <c:v>96.12</c:v>
                </c:pt>
                <c:pt idx="4">
                  <c:v>91.63</c:v>
                </c:pt>
              </c:numCache>
            </c:numRef>
          </c:val>
          <c:extLst>
            <c:ext xmlns:c16="http://schemas.microsoft.com/office/drawing/2014/chart" uri="{C3380CC4-5D6E-409C-BE32-E72D297353CC}">
              <c16:uniqueId val="{00000000-4A34-4392-B3FA-9064C41BD8EB}"/>
            </c:ext>
          </c:extLst>
        </c:ser>
        <c:dLbls>
          <c:showLegendKey val="0"/>
          <c:showVal val="0"/>
          <c:showCatName val="0"/>
          <c:showSerName val="0"/>
          <c:showPercent val="0"/>
          <c:showBubbleSize val="0"/>
        </c:dLbls>
        <c:gapWidth val="150"/>
        <c:axId val="73811072"/>
        <c:axId val="73812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83.18</c:v>
                </c:pt>
                <c:pt idx="1">
                  <c:v>83.09</c:v>
                </c:pt>
                <c:pt idx="2">
                  <c:v>83</c:v>
                </c:pt>
                <c:pt idx="3">
                  <c:v>82.89</c:v>
                </c:pt>
                <c:pt idx="4">
                  <c:v>82.66</c:v>
                </c:pt>
              </c:numCache>
            </c:numRef>
          </c:val>
          <c:smooth val="0"/>
          <c:extLst>
            <c:ext xmlns:c16="http://schemas.microsoft.com/office/drawing/2014/chart" uri="{C3380CC4-5D6E-409C-BE32-E72D297353CC}">
              <c16:uniqueId val="{00000001-4A34-4392-B3FA-9064C41BD8EB}"/>
            </c:ext>
          </c:extLst>
        </c:ser>
        <c:dLbls>
          <c:showLegendKey val="0"/>
          <c:showVal val="0"/>
          <c:showCatName val="0"/>
          <c:showSerName val="0"/>
          <c:showPercent val="0"/>
          <c:showBubbleSize val="0"/>
        </c:dLbls>
        <c:marker val="1"/>
        <c:smooth val="0"/>
        <c:axId val="73811072"/>
        <c:axId val="73812992"/>
      </c:lineChart>
      <c:dateAx>
        <c:axId val="73811072"/>
        <c:scaling>
          <c:orientation val="minMax"/>
        </c:scaling>
        <c:delete val="1"/>
        <c:axPos val="b"/>
        <c:numFmt formatCode="ge" sourceLinked="1"/>
        <c:majorTickMark val="none"/>
        <c:minorTickMark val="none"/>
        <c:tickLblPos val="none"/>
        <c:crossAx val="73812992"/>
        <c:crosses val="autoZero"/>
        <c:auto val="1"/>
        <c:lblOffset val="100"/>
        <c:baseTimeUnit val="years"/>
      </c:dateAx>
      <c:valAx>
        <c:axId val="73812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811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103.01</c:v>
                </c:pt>
                <c:pt idx="1">
                  <c:v>103.76</c:v>
                </c:pt>
                <c:pt idx="2">
                  <c:v>111.27</c:v>
                </c:pt>
                <c:pt idx="3">
                  <c:v>109.14</c:v>
                </c:pt>
                <c:pt idx="4">
                  <c:v>109.05</c:v>
                </c:pt>
              </c:numCache>
            </c:numRef>
          </c:val>
          <c:extLst>
            <c:ext xmlns:c16="http://schemas.microsoft.com/office/drawing/2014/chart" uri="{C3380CC4-5D6E-409C-BE32-E72D297353CC}">
              <c16:uniqueId val="{00000000-D10D-4A0F-A6AB-6B52F2CC1D48}"/>
            </c:ext>
          </c:extLst>
        </c:ser>
        <c:dLbls>
          <c:showLegendKey val="0"/>
          <c:showVal val="0"/>
          <c:showCatName val="0"/>
          <c:showSerName val="0"/>
          <c:showPercent val="0"/>
          <c:showBubbleSize val="0"/>
        </c:dLbls>
        <c:gapWidth val="150"/>
        <c:axId val="73421568"/>
        <c:axId val="73423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107.57</c:v>
                </c:pt>
                <c:pt idx="1">
                  <c:v>106.55</c:v>
                </c:pt>
                <c:pt idx="2">
                  <c:v>110.01</c:v>
                </c:pt>
                <c:pt idx="3">
                  <c:v>111.21</c:v>
                </c:pt>
                <c:pt idx="4">
                  <c:v>111.71</c:v>
                </c:pt>
              </c:numCache>
            </c:numRef>
          </c:val>
          <c:smooth val="0"/>
          <c:extLst>
            <c:ext xmlns:c16="http://schemas.microsoft.com/office/drawing/2014/chart" uri="{C3380CC4-5D6E-409C-BE32-E72D297353CC}">
              <c16:uniqueId val="{00000001-D10D-4A0F-A6AB-6B52F2CC1D48}"/>
            </c:ext>
          </c:extLst>
        </c:ser>
        <c:dLbls>
          <c:showLegendKey val="0"/>
          <c:showVal val="0"/>
          <c:showCatName val="0"/>
          <c:showSerName val="0"/>
          <c:showPercent val="0"/>
          <c:showBubbleSize val="0"/>
        </c:dLbls>
        <c:marker val="1"/>
        <c:smooth val="0"/>
        <c:axId val="73421568"/>
        <c:axId val="73423488"/>
      </c:lineChart>
      <c:dateAx>
        <c:axId val="73421568"/>
        <c:scaling>
          <c:orientation val="minMax"/>
        </c:scaling>
        <c:delete val="1"/>
        <c:axPos val="b"/>
        <c:numFmt formatCode="ge" sourceLinked="1"/>
        <c:majorTickMark val="none"/>
        <c:minorTickMark val="none"/>
        <c:tickLblPos val="none"/>
        <c:crossAx val="73423488"/>
        <c:crosses val="autoZero"/>
        <c:auto val="1"/>
        <c:lblOffset val="100"/>
        <c:baseTimeUnit val="years"/>
      </c:dateAx>
      <c:valAx>
        <c:axId val="734234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3421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34.97</c:v>
                </c:pt>
                <c:pt idx="1">
                  <c:v>36.19</c:v>
                </c:pt>
                <c:pt idx="2">
                  <c:v>63.04</c:v>
                </c:pt>
                <c:pt idx="3">
                  <c:v>64.5</c:v>
                </c:pt>
                <c:pt idx="4">
                  <c:v>66.180000000000007</c:v>
                </c:pt>
              </c:numCache>
            </c:numRef>
          </c:val>
          <c:extLst>
            <c:ext xmlns:c16="http://schemas.microsoft.com/office/drawing/2014/chart" uri="{C3380CC4-5D6E-409C-BE32-E72D297353CC}">
              <c16:uniqueId val="{00000000-3B5A-4C20-806E-76A224BFC2B5}"/>
            </c:ext>
          </c:extLst>
        </c:ser>
        <c:dLbls>
          <c:showLegendKey val="0"/>
          <c:showVal val="0"/>
          <c:showCatName val="0"/>
          <c:showSerName val="0"/>
          <c:showPercent val="0"/>
          <c:showBubbleSize val="0"/>
        </c:dLbls>
        <c:gapWidth val="150"/>
        <c:axId val="73453952"/>
        <c:axId val="73455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38.07</c:v>
                </c:pt>
                <c:pt idx="1">
                  <c:v>39.06</c:v>
                </c:pt>
                <c:pt idx="2">
                  <c:v>46.66</c:v>
                </c:pt>
                <c:pt idx="3">
                  <c:v>47.46</c:v>
                </c:pt>
                <c:pt idx="4">
                  <c:v>48.49</c:v>
                </c:pt>
              </c:numCache>
            </c:numRef>
          </c:val>
          <c:smooth val="0"/>
          <c:extLst>
            <c:ext xmlns:c16="http://schemas.microsoft.com/office/drawing/2014/chart" uri="{C3380CC4-5D6E-409C-BE32-E72D297353CC}">
              <c16:uniqueId val="{00000001-3B5A-4C20-806E-76A224BFC2B5}"/>
            </c:ext>
          </c:extLst>
        </c:ser>
        <c:dLbls>
          <c:showLegendKey val="0"/>
          <c:showVal val="0"/>
          <c:showCatName val="0"/>
          <c:showSerName val="0"/>
          <c:showPercent val="0"/>
          <c:showBubbleSize val="0"/>
        </c:dLbls>
        <c:marker val="1"/>
        <c:smooth val="0"/>
        <c:axId val="73453952"/>
        <c:axId val="73455872"/>
      </c:lineChart>
      <c:dateAx>
        <c:axId val="73453952"/>
        <c:scaling>
          <c:orientation val="minMax"/>
        </c:scaling>
        <c:delete val="1"/>
        <c:axPos val="b"/>
        <c:numFmt formatCode="ge" sourceLinked="1"/>
        <c:majorTickMark val="none"/>
        <c:minorTickMark val="none"/>
        <c:tickLblPos val="none"/>
        <c:crossAx val="73455872"/>
        <c:crosses val="autoZero"/>
        <c:auto val="1"/>
        <c:lblOffset val="100"/>
        <c:baseTimeUnit val="years"/>
      </c:dateAx>
      <c:valAx>
        <c:axId val="73455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453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0.5</c:v>
                </c:pt>
                <c:pt idx="1">
                  <c:v>0.51</c:v>
                </c:pt>
                <c:pt idx="2">
                  <c:v>0.51</c:v>
                </c:pt>
                <c:pt idx="3">
                  <c:v>0.69</c:v>
                </c:pt>
                <c:pt idx="4">
                  <c:v>0.69</c:v>
                </c:pt>
              </c:numCache>
            </c:numRef>
          </c:val>
          <c:extLst>
            <c:ext xmlns:c16="http://schemas.microsoft.com/office/drawing/2014/chart" uri="{C3380CC4-5D6E-409C-BE32-E72D297353CC}">
              <c16:uniqueId val="{00000000-A8CF-4288-B795-9E0623F93B95}"/>
            </c:ext>
          </c:extLst>
        </c:ser>
        <c:dLbls>
          <c:showLegendKey val="0"/>
          <c:showVal val="0"/>
          <c:showCatName val="0"/>
          <c:showSerName val="0"/>
          <c:showPercent val="0"/>
          <c:showBubbleSize val="0"/>
        </c:dLbls>
        <c:gapWidth val="150"/>
        <c:axId val="73555968"/>
        <c:axId val="73557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7.73</c:v>
                </c:pt>
                <c:pt idx="1">
                  <c:v>8.8699999999999992</c:v>
                </c:pt>
                <c:pt idx="2">
                  <c:v>9.85</c:v>
                </c:pt>
                <c:pt idx="3">
                  <c:v>9.7100000000000009</c:v>
                </c:pt>
                <c:pt idx="4">
                  <c:v>12.79</c:v>
                </c:pt>
              </c:numCache>
            </c:numRef>
          </c:val>
          <c:smooth val="0"/>
          <c:extLst>
            <c:ext xmlns:c16="http://schemas.microsoft.com/office/drawing/2014/chart" uri="{C3380CC4-5D6E-409C-BE32-E72D297353CC}">
              <c16:uniqueId val="{00000001-A8CF-4288-B795-9E0623F93B95}"/>
            </c:ext>
          </c:extLst>
        </c:ser>
        <c:dLbls>
          <c:showLegendKey val="0"/>
          <c:showVal val="0"/>
          <c:showCatName val="0"/>
          <c:showSerName val="0"/>
          <c:showPercent val="0"/>
          <c:showBubbleSize val="0"/>
        </c:dLbls>
        <c:marker val="1"/>
        <c:smooth val="0"/>
        <c:axId val="73555968"/>
        <c:axId val="73557888"/>
      </c:lineChart>
      <c:dateAx>
        <c:axId val="73555968"/>
        <c:scaling>
          <c:orientation val="minMax"/>
        </c:scaling>
        <c:delete val="1"/>
        <c:axPos val="b"/>
        <c:numFmt formatCode="ge" sourceLinked="1"/>
        <c:majorTickMark val="none"/>
        <c:minorTickMark val="none"/>
        <c:tickLblPos val="none"/>
        <c:crossAx val="73557888"/>
        <c:crosses val="autoZero"/>
        <c:auto val="1"/>
        <c:lblOffset val="100"/>
        <c:baseTimeUnit val="years"/>
      </c:dateAx>
      <c:valAx>
        <c:axId val="73557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555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BD3-4209-8162-FB970D96D468}"/>
            </c:ext>
          </c:extLst>
        </c:ser>
        <c:dLbls>
          <c:showLegendKey val="0"/>
          <c:showVal val="0"/>
          <c:showCatName val="0"/>
          <c:showSerName val="0"/>
          <c:showPercent val="0"/>
          <c:showBubbleSize val="0"/>
        </c:dLbls>
        <c:gapWidth val="150"/>
        <c:axId val="73590272"/>
        <c:axId val="73592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9.34</c:v>
                </c:pt>
                <c:pt idx="1">
                  <c:v>9.56</c:v>
                </c:pt>
                <c:pt idx="2">
                  <c:v>2.8</c:v>
                </c:pt>
                <c:pt idx="3">
                  <c:v>1.93</c:v>
                </c:pt>
                <c:pt idx="4">
                  <c:v>1.72</c:v>
                </c:pt>
              </c:numCache>
            </c:numRef>
          </c:val>
          <c:smooth val="0"/>
          <c:extLst>
            <c:ext xmlns:c16="http://schemas.microsoft.com/office/drawing/2014/chart" uri="{C3380CC4-5D6E-409C-BE32-E72D297353CC}">
              <c16:uniqueId val="{00000001-3BD3-4209-8162-FB970D96D468}"/>
            </c:ext>
          </c:extLst>
        </c:ser>
        <c:dLbls>
          <c:showLegendKey val="0"/>
          <c:showVal val="0"/>
          <c:showCatName val="0"/>
          <c:showSerName val="0"/>
          <c:showPercent val="0"/>
          <c:showBubbleSize val="0"/>
        </c:dLbls>
        <c:marker val="1"/>
        <c:smooth val="0"/>
        <c:axId val="73590272"/>
        <c:axId val="73592192"/>
      </c:lineChart>
      <c:dateAx>
        <c:axId val="73590272"/>
        <c:scaling>
          <c:orientation val="minMax"/>
        </c:scaling>
        <c:delete val="1"/>
        <c:axPos val="b"/>
        <c:numFmt formatCode="ge" sourceLinked="1"/>
        <c:majorTickMark val="none"/>
        <c:minorTickMark val="none"/>
        <c:tickLblPos val="none"/>
        <c:crossAx val="73592192"/>
        <c:crosses val="autoZero"/>
        <c:auto val="1"/>
        <c:lblOffset val="100"/>
        <c:baseTimeUnit val="years"/>
      </c:dateAx>
      <c:valAx>
        <c:axId val="735921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3590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1056.18</c:v>
                </c:pt>
                <c:pt idx="1">
                  <c:v>2753.48</c:v>
                </c:pt>
                <c:pt idx="2">
                  <c:v>481.02</c:v>
                </c:pt>
                <c:pt idx="3">
                  <c:v>535.4</c:v>
                </c:pt>
                <c:pt idx="4">
                  <c:v>595.55999999999995</c:v>
                </c:pt>
              </c:numCache>
            </c:numRef>
          </c:val>
          <c:extLst>
            <c:ext xmlns:c16="http://schemas.microsoft.com/office/drawing/2014/chart" uri="{C3380CC4-5D6E-409C-BE32-E72D297353CC}">
              <c16:uniqueId val="{00000000-7066-4F37-A5A7-B127F58C68B7}"/>
            </c:ext>
          </c:extLst>
        </c:ser>
        <c:dLbls>
          <c:showLegendKey val="0"/>
          <c:showVal val="0"/>
          <c:showCatName val="0"/>
          <c:showSerName val="0"/>
          <c:showPercent val="0"/>
          <c:showBubbleSize val="0"/>
        </c:dLbls>
        <c:gapWidth val="150"/>
        <c:axId val="73651712"/>
        <c:axId val="73653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915.5</c:v>
                </c:pt>
                <c:pt idx="1">
                  <c:v>963.24</c:v>
                </c:pt>
                <c:pt idx="2">
                  <c:v>381.53</c:v>
                </c:pt>
                <c:pt idx="3">
                  <c:v>391.54</c:v>
                </c:pt>
                <c:pt idx="4">
                  <c:v>384.34</c:v>
                </c:pt>
              </c:numCache>
            </c:numRef>
          </c:val>
          <c:smooth val="0"/>
          <c:extLst>
            <c:ext xmlns:c16="http://schemas.microsoft.com/office/drawing/2014/chart" uri="{C3380CC4-5D6E-409C-BE32-E72D297353CC}">
              <c16:uniqueId val="{00000001-7066-4F37-A5A7-B127F58C68B7}"/>
            </c:ext>
          </c:extLst>
        </c:ser>
        <c:dLbls>
          <c:showLegendKey val="0"/>
          <c:showVal val="0"/>
          <c:showCatName val="0"/>
          <c:showSerName val="0"/>
          <c:showPercent val="0"/>
          <c:showBubbleSize val="0"/>
        </c:dLbls>
        <c:marker val="1"/>
        <c:smooth val="0"/>
        <c:axId val="73651712"/>
        <c:axId val="73653632"/>
      </c:lineChart>
      <c:dateAx>
        <c:axId val="73651712"/>
        <c:scaling>
          <c:orientation val="minMax"/>
        </c:scaling>
        <c:delete val="1"/>
        <c:axPos val="b"/>
        <c:numFmt formatCode="ge" sourceLinked="1"/>
        <c:majorTickMark val="none"/>
        <c:minorTickMark val="none"/>
        <c:tickLblPos val="none"/>
        <c:crossAx val="73653632"/>
        <c:crosses val="autoZero"/>
        <c:auto val="1"/>
        <c:lblOffset val="100"/>
        <c:baseTimeUnit val="years"/>
      </c:dateAx>
      <c:valAx>
        <c:axId val="736536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3651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254.86</c:v>
                </c:pt>
                <c:pt idx="1">
                  <c:v>243.15</c:v>
                </c:pt>
                <c:pt idx="2">
                  <c:v>233.58</c:v>
                </c:pt>
                <c:pt idx="3">
                  <c:v>214.33</c:v>
                </c:pt>
                <c:pt idx="4">
                  <c:v>200.74</c:v>
                </c:pt>
              </c:numCache>
            </c:numRef>
          </c:val>
          <c:extLst>
            <c:ext xmlns:c16="http://schemas.microsoft.com/office/drawing/2014/chart" uri="{C3380CC4-5D6E-409C-BE32-E72D297353CC}">
              <c16:uniqueId val="{00000000-EE7F-4ED1-84FD-A147DD032501}"/>
            </c:ext>
          </c:extLst>
        </c:ser>
        <c:dLbls>
          <c:showLegendKey val="0"/>
          <c:showVal val="0"/>
          <c:showCatName val="0"/>
          <c:showSerName val="0"/>
          <c:showPercent val="0"/>
          <c:showBubbleSize val="0"/>
        </c:dLbls>
        <c:gapWidth val="150"/>
        <c:axId val="73929856"/>
        <c:axId val="73931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404.78</c:v>
                </c:pt>
                <c:pt idx="1">
                  <c:v>400.38</c:v>
                </c:pt>
                <c:pt idx="2">
                  <c:v>393.27</c:v>
                </c:pt>
                <c:pt idx="3">
                  <c:v>386.97</c:v>
                </c:pt>
                <c:pt idx="4">
                  <c:v>380.58</c:v>
                </c:pt>
              </c:numCache>
            </c:numRef>
          </c:val>
          <c:smooth val="0"/>
          <c:extLst>
            <c:ext xmlns:c16="http://schemas.microsoft.com/office/drawing/2014/chart" uri="{C3380CC4-5D6E-409C-BE32-E72D297353CC}">
              <c16:uniqueId val="{00000001-EE7F-4ED1-84FD-A147DD032501}"/>
            </c:ext>
          </c:extLst>
        </c:ser>
        <c:dLbls>
          <c:showLegendKey val="0"/>
          <c:showVal val="0"/>
          <c:showCatName val="0"/>
          <c:showSerName val="0"/>
          <c:showPercent val="0"/>
          <c:showBubbleSize val="0"/>
        </c:dLbls>
        <c:marker val="1"/>
        <c:smooth val="0"/>
        <c:axId val="73929856"/>
        <c:axId val="73931776"/>
      </c:lineChart>
      <c:dateAx>
        <c:axId val="73929856"/>
        <c:scaling>
          <c:orientation val="minMax"/>
        </c:scaling>
        <c:delete val="1"/>
        <c:axPos val="b"/>
        <c:numFmt formatCode="ge" sourceLinked="1"/>
        <c:majorTickMark val="none"/>
        <c:minorTickMark val="none"/>
        <c:tickLblPos val="none"/>
        <c:crossAx val="73931776"/>
        <c:crosses val="autoZero"/>
        <c:auto val="1"/>
        <c:lblOffset val="100"/>
        <c:baseTimeUnit val="years"/>
      </c:dateAx>
      <c:valAx>
        <c:axId val="739317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392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99.57</c:v>
                </c:pt>
                <c:pt idx="1">
                  <c:v>103.11</c:v>
                </c:pt>
                <c:pt idx="2">
                  <c:v>103.86</c:v>
                </c:pt>
                <c:pt idx="3">
                  <c:v>106.02</c:v>
                </c:pt>
                <c:pt idx="4">
                  <c:v>106.16</c:v>
                </c:pt>
              </c:numCache>
            </c:numRef>
          </c:val>
          <c:extLst>
            <c:ext xmlns:c16="http://schemas.microsoft.com/office/drawing/2014/chart" uri="{C3380CC4-5D6E-409C-BE32-E72D297353CC}">
              <c16:uniqueId val="{00000000-94E3-454E-B850-99147944677C}"/>
            </c:ext>
          </c:extLst>
        </c:ser>
        <c:dLbls>
          <c:showLegendKey val="0"/>
          <c:showVal val="0"/>
          <c:showCatName val="0"/>
          <c:showSerName val="0"/>
          <c:showPercent val="0"/>
          <c:showBubbleSize val="0"/>
        </c:dLbls>
        <c:gapWidth val="150"/>
        <c:axId val="73983488"/>
        <c:axId val="73985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98.07</c:v>
                </c:pt>
                <c:pt idx="1">
                  <c:v>96.56</c:v>
                </c:pt>
                <c:pt idx="2">
                  <c:v>100.47</c:v>
                </c:pt>
                <c:pt idx="3">
                  <c:v>101.72</c:v>
                </c:pt>
                <c:pt idx="4">
                  <c:v>102.38</c:v>
                </c:pt>
              </c:numCache>
            </c:numRef>
          </c:val>
          <c:smooth val="0"/>
          <c:extLst>
            <c:ext xmlns:c16="http://schemas.microsoft.com/office/drawing/2014/chart" uri="{C3380CC4-5D6E-409C-BE32-E72D297353CC}">
              <c16:uniqueId val="{00000001-94E3-454E-B850-99147944677C}"/>
            </c:ext>
          </c:extLst>
        </c:ser>
        <c:dLbls>
          <c:showLegendKey val="0"/>
          <c:showVal val="0"/>
          <c:showCatName val="0"/>
          <c:showSerName val="0"/>
          <c:showPercent val="0"/>
          <c:showBubbleSize val="0"/>
        </c:dLbls>
        <c:marker val="1"/>
        <c:smooth val="0"/>
        <c:axId val="73983488"/>
        <c:axId val="73985024"/>
      </c:lineChart>
      <c:dateAx>
        <c:axId val="73983488"/>
        <c:scaling>
          <c:orientation val="minMax"/>
        </c:scaling>
        <c:delete val="1"/>
        <c:axPos val="b"/>
        <c:numFmt formatCode="ge" sourceLinked="1"/>
        <c:majorTickMark val="none"/>
        <c:minorTickMark val="none"/>
        <c:tickLblPos val="none"/>
        <c:crossAx val="73985024"/>
        <c:crosses val="autoZero"/>
        <c:auto val="1"/>
        <c:lblOffset val="100"/>
        <c:baseTimeUnit val="years"/>
      </c:dateAx>
      <c:valAx>
        <c:axId val="73985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983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212.95</c:v>
                </c:pt>
                <c:pt idx="1">
                  <c:v>205.24</c:v>
                </c:pt>
                <c:pt idx="2">
                  <c:v>203.28</c:v>
                </c:pt>
                <c:pt idx="3">
                  <c:v>199.16</c:v>
                </c:pt>
                <c:pt idx="4">
                  <c:v>198.91</c:v>
                </c:pt>
              </c:numCache>
            </c:numRef>
          </c:val>
          <c:extLst>
            <c:ext xmlns:c16="http://schemas.microsoft.com/office/drawing/2014/chart" uri="{C3380CC4-5D6E-409C-BE32-E72D297353CC}">
              <c16:uniqueId val="{00000000-4097-4EF3-B661-BFDB930302A3}"/>
            </c:ext>
          </c:extLst>
        </c:ser>
        <c:dLbls>
          <c:showLegendKey val="0"/>
          <c:showVal val="0"/>
          <c:showCatName val="0"/>
          <c:showSerName val="0"/>
          <c:showPercent val="0"/>
          <c:showBubbleSize val="0"/>
        </c:dLbls>
        <c:gapWidth val="150"/>
        <c:axId val="73752576"/>
        <c:axId val="73754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172.26</c:v>
                </c:pt>
                <c:pt idx="1">
                  <c:v>177.14</c:v>
                </c:pt>
                <c:pt idx="2">
                  <c:v>169.82</c:v>
                </c:pt>
                <c:pt idx="3">
                  <c:v>168.2</c:v>
                </c:pt>
                <c:pt idx="4">
                  <c:v>168.67</c:v>
                </c:pt>
              </c:numCache>
            </c:numRef>
          </c:val>
          <c:smooth val="0"/>
          <c:extLst>
            <c:ext xmlns:c16="http://schemas.microsoft.com/office/drawing/2014/chart" uri="{C3380CC4-5D6E-409C-BE32-E72D297353CC}">
              <c16:uniqueId val="{00000001-4097-4EF3-B661-BFDB930302A3}"/>
            </c:ext>
          </c:extLst>
        </c:ser>
        <c:dLbls>
          <c:showLegendKey val="0"/>
          <c:showVal val="0"/>
          <c:showCatName val="0"/>
          <c:showSerName val="0"/>
          <c:showPercent val="0"/>
          <c:showBubbleSize val="0"/>
        </c:dLbls>
        <c:marker val="1"/>
        <c:smooth val="0"/>
        <c:axId val="73752576"/>
        <c:axId val="73754496"/>
      </c:lineChart>
      <c:dateAx>
        <c:axId val="73752576"/>
        <c:scaling>
          <c:orientation val="minMax"/>
        </c:scaling>
        <c:delete val="1"/>
        <c:axPos val="b"/>
        <c:numFmt formatCode="ge" sourceLinked="1"/>
        <c:majorTickMark val="none"/>
        <c:minorTickMark val="none"/>
        <c:tickLblPos val="none"/>
        <c:crossAx val="73754496"/>
        <c:crosses val="autoZero"/>
        <c:auto val="1"/>
        <c:lblOffset val="100"/>
        <c:baseTimeUnit val="years"/>
      </c:dateAx>
      <c:valAx>
        <c:axId val="73754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752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x14ac:dyDescent="0.15">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x14ac:dyDescent="0.15">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86" t="str">
        <f>データ!H6</f>
        <v>千葉県　長門川水道企業団</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5"/>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4"/>
      <c r="BK7" s="4"/>
      <c r="BL7" s="6" t="s">
        <v>9</v>
      </c>
      <c r="BM7" s="7"/>
      <c r="BN7" s="7"/>
      <c r="BO7" s="7"/>
      <c r="BP7" s="7"/>
      <c r="BQ7" s="7"/>
      <c r="BR7" s="7"/>
      <c r="BS7" s="7"/>
      <c r="BT7" s="7"/>
      <c r="BU7" s="7"/>
      <c r="BV7" s="7"/>
      <c r="BW7" s="7"/>
      <c r="BX7" s="7"/>
      <c r="BY7" s="8"/>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A6</v>
      </c>
      <c r="X8" s="83"/>
      <c r="Y8" s="83"/>
      <c r="Z8" s="83"/>
      <c r="AA8" s="83"/>
      <c r="AB8" s="83"/>
      <c r="AC8" s="83"/>
      <c r="AD8" s="84" t="s">
        <v>119</v>
      </c>
      <c r="AE8" s="84"/>
      <c r="AF8" s="84"/>
      <c r="AG8" s="84"/>
      <c r="AH8" s="84"/>
      <c r="AI8" s="84"/>
      <c r="AJ8" s="84"/>
      <c r="AK8" s="5"/>
      <c r="AL8" s="71" t="str">
        <f>データ!$R$6</f>
        <v>-</v>
      </c>
      <c r="AM8" s="71"/>
      <c r="AN8" s="71"/>
      <c r="AO8" s="71"/>
      <c r="AP8" s="71"/>
      <c r="AQ8" s="71"/>
      <c r="AR8" s="71"/>
      <c r="AS8" s="71"/>
      <c r="AT8" s="67" t="str">
        <f>データ!$S$6</f>
        <v>-</v>
      </c>
      <c r="AU8" s="68"/>
      <c r="AV8" s="68"/>
      <c r="AW8" s="68"/>
      <c r="AX8" s="68"/>
      <c r="AY8" s="68"/>
      <c r="AZ8" s="68"/>
      <c r="BA8" s="68"/>
      <c r="BB8" s="70" t="str">
        <f>データ!$T$6</f>
        <v>-</v>
      </c>
      <c r="BC8" s="70"/>
      <c r="BD8" s="70"/>
      <c r="BE8" s="70"/>
      <c r="BF8" s="70"/>
      <c r="BG8" s="70"/>
      <c r="BH8" s="70"/>
      <c r="BI8" s="70"/>
      <c r="BJ8" s="4"/>
      <c r="BK8" s="4"/>
      <c r="BL8" s="74" t="s">
        <v>10</v>
      </c>
      <c r="BM8" s="75"/>
      <c r="BN8" s="9" t="s">
        <v>11</v>
      </c>
      <c r="BO8" s="10"/>
      <c r="BP8" s="10"/>
      <c r="BQ8" s="10"/>
      <c r="BR8" s="10"/>
      <c r="BS8" s="10"/>
      <c r="BT8" s="10"/>
      <c r="BU8" s="10"/>
      <c r="BV8" s="10"/>
      <c r="BW8" s="10"/>
      <c r="BX8" s="10"/>
      <c r="BY8" s="11"/>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5"/>
      <c r="AI9" s="5"/>
      <c r="AJ9" s="5"/>
      <c r="AK9" s="5"/>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4"/>
      <c r="BK9" s="4"/>
      <c r="BL9" s="65" t="s">
        <v>19</v>
      </c>
      <c r="BM9" s="66"/>
      <c r="BN9" s="12" t="s">
        <v>20</v>
      </c>
      <c r="BO9" s="13"/>
      <c r="BP9" s="13"/>
      <c r="BQ9" s="13"/>
      <c r="BR9" s="13"/>
      <c r="BS9" s="13"/>
      <c r="BT9" s="13"/>
      <c r="BU9" s="13"/>
      <c r="BV9" s="13"/>
      <c r="BW9" s="13"/>
      <c r="BX9" s="13"/>
      <c r="BY9" s="14"/>
    </row>
    <row r="10" spans="1:78" ht="18.75" customHeight="1" x14ac:dyDescent="0.15">
      <c r="A10" s="2"/>
      <c r="B10" s="67" t="str">
        <f>データ!$N$6</f>
        <v>-</v>
      </c>
      <c r="C10" s="68"/>
      <c r="D10" s="68"/>
      <c r="E10" s="68"/>
      <c r="F10" s="68"/>
      <c r="G10" s="68"/>
      <c r="H10" s="68"/>
      <c r="I10" s="67">
        <f>データ!$O$6</f>
        <v>78.86</v>
      </c>
      <c r="J10" s="68"/>
      <c r="K10" s="68"/>
      <c r="L10" s="68"/>
      <c r="M10" s="68"/>
      <c r="N10" s="68"/>
      <c r="O10" s="69"/>
      <c r="P10" s="70">
        <f>データ!$P$6</f>
        <v>16.350000000000001</v>
      </c>
      <c r="Q10" s="70"/>
      <c r="R10" s="70"/>
      <c r="S10" s="70"/>
      <c r="T10" s="70"/>
      <c r="U10" s="70"/>
      <c r="V10" s="70"/>
      <c r="W10" s="71">
        <f>データ!$Q$6</f>
        <v>3996</v>
      </c>
      <c r="X10" s="71"/>
      <c r="Y10" s="71"/>
      <c r="Z10" s="71"/>
      <c r="AA10" s="71"/>
      <c r="AB10" s="71"/>
      <c r="AC10" s="71"/>
      <c r="AD10" s="2"/>
      <c r="AE10" s="2"/>
      <c r="AF10" s="2"/>
      <c r="AG10" s="2"/>
      <c r="AH10" s="5"/>
      <c r="AI10" s="5"/>
      <c r="AJ10" s="5"/>
      <c r="AK10" s="5"/>
      <c r="AL10" s="71">
        <f>データ!$U$6</f>
        <v>18971</v>
      </c>
      <c r="AM10" s="71"/>
      <c r="AN10" s="71"/>
      <c r="AO10" s="71"/>
      <c r="AP10" s="71"/>
      <c r="AQ10" s="71"/>
      <c r="AR10" s="71"/>
      <c r="AS10" s="71"/>
      <c r="AT10" s="67">
        <f>データ!$V$6</f>
        <v>36.5</v>
      </c>
      <c r="AU10" s="68"/>
      <c r="AV10" s="68"/>
      <c r="AW10" s="68"/>
      <c r="AX10" s="68"/>
      <c r="AY10" s="68"/>
      <c r="AZ10" s="68"/>
      <c r="BA10" s="68"/>
      <c r="BB10" s="70">
        <f>データ!$W$6</f>
        <v>519.75</v>
      </c>
      <c r="BC10" s="70"/>
      <c r="BD10" s="70"/>
      <c r="BE10" s="70"/>
      <c r="BF10" s="70"/>
      <c r="BG10" s="70"/>
      <c r="BH10" s="70"/>
      <c r="BI10" s="70"/>
      <c r="BJ10" s="2"/>
      <c r="BK10" s="2"/>
      <c r="BL10" s="72" t="s">
        <v>21</v>
      </c>
      <c r="BM10" s="73"/>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4" t="s">
        <v>25</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0" t="s">
        <v>116</v>
      </c>
      <c r="BM16" s="51"/>
      <c r="BN16" s="51"/>
      <c r="BO16" s="51"/>
      <c r="BP16" s="51"/>
      <c r="BQ16" s="51"/>
      <c r="BR16" s="51"/>
      <c r="BS16" s="51"/>
      <c r="BT16" s="51"/>
      <c r="BU16" s="51"/>
      <c r="BV16" s="51"/>
      <c r="BW16" s="51"/>
      <c r="BX16" s="51"/>
      <c r="BY16" s="51"/>
      <c r="BZ16" s="52"/>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0"/>
      <c r="BM17" s="51"/>
      <c r="BN17" s="51"/>
      <c r="BO17" s="51"/>
      <c r="BP17" s="51"/>
      <c r="BQ17" s="51"/>
      <c r="BR17" s="51"/>
      <c r="BS17" s="51"/>
      <c r="BT17" s="51"/>
      <c r="BU17" s="51"/>
      <c r="BV17" s="51"/>
      <c r="BW17" s="51"/>
      <c r="BX17" s="51"/>
      <c r="BY17" s="51"/>
      <c r="BZ17" s="52"/>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0"/>
      <c r="BM18" s="51"/>
      <c r="BN18" s="51"/>
      <c r="BO18" s="51"/>
      <c r="BP18" s="51"/>
      <c r="BQ18" s="51"/>
      <c r="BR18" s="51"/>
      <c r="BS18" s="51"/>
      <c r="BT18" s="51"/>
      <c r="BU18" s="51"/>
      <c r="BV18" s="51"/>
      <c r="BW18" s="51"/>
      <c r="BX18" s="51"/>
      <c r="BY18" s="51"/>
      <c r="BZ18" s="52"/>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0"/>
      <c r="BM19" s="51"/>
      <c r="BN19" s="51"/>
      <c r="BO19" s="51"/>
      <c r="BP19" s="51"/>
      <c r="BQ19" s="51"/>
      <c r="BR19" s="51"/>
      <c r="BS19" s="51"/>
      <c r="BT19" s="51"/>
      <c r="BU19" s="51"/>
      <c r="BV19" s="51"/>
      <c r="BW19" s="51"/>
      <c r="BX19" s="51"/>
      <c r="BY19" s="51"/>
      <c r="BZ19" s="52"/>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0"/>
      <c r="BM20" s="51"/>
      <c r="BN20" s="51"/>
      <c r="BO20" s="51"/>
      <c r="BP20" s="51"/>
      <c r="BQ20" s="51"/>
      <c r="BR20" s="51"/>
      <c r="BS20" s="51"/>
      <c r="BT20" s="51"/>
      <c r="BU20" s="51"/>
      <c r="BV20" s="51"/>
      <c r="BW20" s="51"/>
      <c r="BX20" s="51"/>
      <c r="BY20" s="51"/>
      <c r="BZ20" s="52"/>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0"/>
      <c r="BM21" s="51"/>
      <c r="BN21" s="51"/>
      <c r="BO21" s="51"/>
      <c r="BP21" s="51"/>
      <c r="BQ21" s="51"/>
      <c r="BR21" s="51"/>
      <c r="BS21" s="51"/>
      <c r="BT21" s="51"/>
      <c r="BU21" s="51"/>
      <c r="BV21" s="51"/>
      <c r="BW21" s="51"/>
      <c r="BX21" s="51"/>
      <c r="BY21" s="51"/>
      <c r="BZ21" s="52"/>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0"/>
      <c r="BM22" s="51"/>
      <c r="BN22" s="51"/>
      <c r="BO22" s="51"/>
      <c r="BP22" s="51"/>
      <c r="BQ22" s="51"/>
      <c r="BR22" s="51"/>
      <c r="BS22" s="51"/>
      <c r="BT22" s="51"/>
      <c r="BU22" s="51"/>
      <c r="BV22" s="51"/>
      <c r="BW22" s="51"/>
      <c r="BX22" s="51"/>
      <c r="BY22" s="51"/>
      <c r="BZ22" s="52"/>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0"/>
      <c r="BM23" s="51"/>
      <c r="BN23" s="51"/>
      <c r="BO23" s="51"/>
      <c r="BP23" s="51"/>
      <c r="BQ23" s="51"/>
      <c r="BR23" s="51"/>
      <c r="BS23" s="51"/>
      <c r="BT23" s="51"/>
      <c r="BU23" s="51"/>
      <c r="BV23" s="51"/>
      <c r="BW23" s="51"/>
      <c r="BX23" s="51"/>
      <c r="BY23" s="51"/>
      <c r="BZ23" s="52"/>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0"/>
      <c r="BM24" s="51"/>
      <c r="BN24" s="51"/>
      <c r="BO24" s="51"/>
      <c r="BP24" s="51"/>
      <c r="BQ24" s="51"/>
      <c r="BR24" s="51"/>
      <c r="BS24" s="51"/>
      <c r="BT24" s="51"/>
      <c r="BU24" s="51"/>
      <c r="BV24" s="51"/>
      <c r="BW24" s="51"/>
      <c r="BX24" s="51"/>
      <c r="BY24" s="51"/>
      <c r="BZ24" s="52"/>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0"/>
      <c r="BM25" s="51"/>
      <c r="BN25" s="51"/>
      <c r="BO25" s="51"/>
      <c r="BP25" s="51"/>
      <c r="BQ25" s="51"/>
      <c r="BR25" s="51"/>
      <c r="BS25" s="51"/>
      <c r="BT25" s="51"/>
      <c r="BU25" s="51"/>
      <c r="BV25" s="51"/>
      <c r="BW25" s="51"/>
      <c r="BX25" s="51"/>
      <c r="BY25" s="51"/>
      <c r="BZ25" s="52"/>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0"/>
      <c r="BM26" s="51"/>
      <c r="BN26" s="51"/>
      <c r="BO26" s="51"/>
      <c r="BP26" s="51"/>
      <c r="BQ26" s="51"/>
      <c r="BR26" s="51"/>
      <c r="BS26" s="51"/>
      <c r="BT26" s="51"/>
      <c r="BU26" s="51"/>
      <c r="BV26" s="51"/>
      <c r="BW26" s="51"/>
      <c r="BX26" s="51"/>
      <c r="BY26" s="51"/>
      <c r="BZ26" s="52"/>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0"/>
      <c r="BM27" s="51"/>
      <c r="BN27" s="51"/>
      <c r="BO27" s="51"/>
      <c r="BP27" s="51"/>
      <c r="BQ27" s="51"/>
      <c r="BR27" s="51"/>
      <c r="BS27" s="51"/>
      <c r="BT27" s="51"/>
      <c r="BU27" s="51"/>
      <c r="BV27" s="51"/>
      <c r="BW27" s="51"/>
      <c r="BX27" s="51"/>
      <c r="BY27" s="51"/>
      <c r="BZ27" s="52"/>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0"/>
      <c r="BM28" s="51"/>
      <c r="BN28" s="51"/>
      <c r="BO28" s="51"/>
      <c r="BP28" s="51"/>
      <c r="BQ28" s="51"/>
      <c r="BR28" s="51"/>
      <c r="BS28" s="51"/>
      <c r="BT28" s="51"/>
      <c r="BU28" s="51"/>
      <c r="BV28" s="51"/>
      <c r="BW28" s="51"/>
      <c r="BX28" s="51"/>
      <c r="BY28" s="51"/>
      <c r="BZ28" s="52"/>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0"/>
      <c r="BM29" s="51"/>
      <c r="BN29" s="51"/>
      <c r="BO29" s="51"/>
      <c r="BP29" s="51"/>
      <c r="BQ29" s="51"/>
      <c r="BR29" s="51"/>
      <c r="BS29" s="51"/>
      <c r="BT29" s="51"/>
      <c r="BU29" s="51"/>
      <c r="BV29" s="51"/>
      <c r="BW29" s="51"/>
      <c r="BX29" s="51"/>
      <c r="BY29" s="51"/>
      <c r="BZ29" s="52"/>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0"/>
      <c r="BM30" s="51"/>
      <c r="BN30" s="51"/>
      <c r="BO30" s="51"/>
      <c r="BP30" s="51"/>
      <c r="BQ30" s="51"/>
      <c r="BR30" s="51"/>
      <c r="BS30" s="51"/>
      <c r="BT30" s="51"/>
      <c r="BU30" s="51"/>
      <c r="BV30" s="51"/>
      <c r="BW30" s="51"/>
      <c r="BX30" s="51"/>
      <c r="BY30" s="51"/>
      <c r="BZ30" s="52"/>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0"/>
      <c r="BM31" s="51"/>
      <c r="BN31" s="51"/>
      <c r="BO31" s="51"/>
      <c r="BP31" s="51"/>
      <c r="BQ31" s="51"/>
      <c r="BR31" s="51"/>
      <c r="BS31" s="51"/>
      <c r="BT31" s="51"/>
      <c r="BU31" s="51"/>
      <c r="BV31" s="51"/>
      <c r="BW31" s="51"/>
      <c r="BX31" s="51"/>
      <c r="BY31" s="51"/>
      <c r="BZ31" s="52"/>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0"/>
      <c r="BM32" s="51"/>
      <c r="BN32" s="51"/>
      <c r="BO32" s="51"/>
      <c r="BP32" s="51"/>
      <c r="BQ32" s="51"/>
      <c r="BR32" s="51"/>
      <c r="BS32" s="51"/>
      <c r="BT32" s="51"/>
      <c r="BU32" s="51"/>
      <c r="BV32" s="51"/>
      <c r="BW32" s="51"/>
      <c r="BX32" s="51"/>
      <c r="BY32" s="51"/>
      <c r="BZ32" s="52"/>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0"/>
      <c r="BM33" s="51"/>
      <c r="BN33" s="51"/>
      <c r="BO33" s="51"/>
      <c r="BP33" s="51"/>
      <c r="BQ33" s="51"/>
      <c r="BR33" s="51"/>
      <c r="BS33" s="51"/>
      <c r="BT33" s="51"/>
      <c r="BU33" s="51"/>
      <c r="BV33" s="51"/>
      <c r="BW33" s="51"/>
      <c r="BX33" s="51"/>
      <c r="BY33" s="51"/>
      <c r="BZ33" s="52"/>
    </row>
    <row r="34" spans="1:78" ht="13.5" customHeight="1" x14ac:dyDescent="0.15">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50"/>
      <c r="BM34" s="51"/>
      <c r="BN34" s="51"/>
      <c r="BO34" s="51"/>
      <c r="BP34" s="51"/>
      <c r="BQ34" s="51"/>
      <c r="BR34" s="51"/>
      <c r="BS34" s="51"/>
      <c r="BT34" s="51"/>
      <c r="BU34" s="51"/>
      <c r="BV34" s="51"/>
      <c r="BW34" s="51"/>
      <c r="BX34" s="51"/>
      <c r="BY34" s="51"/>
      <c r="BZ34" s="52"/>
    </row>
    <row r="35" spans="1:78" ht="13.5" customHeight="1" x14ac:dyDescent="0.15">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50"/>
      <c r="BM35" s="51"/>
      <c r="BN35" s="51"/>
      <c r="BO35" s="51"/>
      <c r="BP35" s="51"/>
      <c r="BQ35" s="51"/>
      <c r="BR35" s="51"/>
      <c r="BS35" s="51"/>
      <c r="BT35" s="51"/>
      <c r="BU35" s="51"/>
      <c r="BV35" s="51"/>
      <c r="BW35" s="51"/>
      <c r="BX35" s="51"/>
      <c r="BY35" s="51"/>
      <c r="BZ35" s="52"/>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0"/>
      <c r="BM36" s="51"/>
      <c r="BN36" s="51"/>
      <c r="BO36" s="51"/>
      <c r="BP36" s="51"/>
      <c r="BQ36" s="51"/>
      <c r="BR36" s="51"/>
      <c r="BS36" s="51"/>
      <c r="BT36" s="51"/>
      <c r="BU36" s="51"/>
      <c r="BV36" s="51"/>
      <c r="BW36" s="51"/>
      <c r="BX36" s="51"/>
      <c r="BY36" s="51"/>
      <c r="BZ36" s="52"/>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0"/>
      <c r="BM37" s="51"/>
      <c r="BN37" s="51"/>
      <c r="BO37" s="51"/>
      <c r="BP37" s="51"/>
      <c r="BQ37" s="51"/>
      <c r="BR37" s="51"/>
      <c r="BS37" s="51"/>
      <c r="BT37" s="51"/>
      <c r="BU37" s="51"/>
      <c r="BV37" s="51"/>
      <c r="BW37" s="51"/>
      <c r="BX37" s="51"/>
      <c r="BY37" s="51"/>
      <c r="BZ37" s="52"/>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0"/>
      <c r="BM38" s="51"/>
      <c r="BN38" s="51"/>
      <c r="BO38" s="51"/>
      <c r="BP38" s="51"/>
      <c r="BQ38" s="51"/>
      <c r="BR38" s="51"/>
      <c r="BS38" s="51"/>
      <c r="BT38" s="51"/>
      <c r="BU38" s="51"/>
      <c r="BV38" s="51"/>
      <c r="BW38" s="51"/>
      <c r="BX38" s="51"/>
      <c r="BY38" s="51"/>
      <c r="BZ38" s="52"/>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0"/>
      <c r="BM39" s="51"/>
      <c r="BN39" s="51"/>
      <c r="BO39" s="51"/>
      <c r="BP39" s="51"/>
      <c r="BQ39" s="51"/>
      <c r="BR39" s="51"/>
      <c r="BS39" s="51"/>
      <c r="BT39" s="51"/>
      <c r="BU39" s="51"/>
      <c r="BV39" s="51"/>
      <c r="BW39" s="51"/>
      <c r="BX39" s="51"/>
      <c r="BY39" s="51"/>
      <c r="BZ39" s="52"/>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0"/>
      <c r="BM40" s="51"/>
      <c r="BN40" s="51"/>
      <c r="BO40" s="51"/>
      <c r="BP40" s="51"/>
      <c r="BQ40" s="51"/>
      <c r="BR40" s="51"/>
      <c r="BS40" s="51"/>
      <c r="BT40" s="51"/>
      <c r="BU40" s="51"/>
      <c r="BV40" s="51"/>
      <c r="BW40" s="51"/>
      <c r="BX40" s="51"/>
      <c r="BY40" s="51"/>
      <c r="BZ40" s="52"/>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0"/>
      <c r="BM41" s="51"/>
      <c r="BN41" s="51"/>
      <c r="BO41" s="51"/>
      <c r="BP41" s="51"/>
      <c r="BQ41" s="51"/>
      <c r="BR41" s="51"/>
      <c r="BS41" s="51"/>
      <c r="BT41" s="51"/>
      <c r="BU41" s="51"/>
      <c r="BV41" s="51"/>
      <c r="BW41" s="51"/>
      <c r="BX41" s="51"/>
      <c r="BY41" s="51"/>
      <c r="BZ41" s="52"/>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0"/>
      <c r="BM42" s="51"/>
      <c r="BN42" s="51"/>
      <c r="BO42" s="51"/>
      <c r="BP42" s="51"/>
      <c r="BQ42" s="51"/>
      <c r="BR42" s="51"/>
      <c r="BS42" s="51"/>
      <c r="BT42" s="51"/>
      <c r="BU42" s="51"/>
      <c r="BV42" s="51"/>
      <c r="BW42" s="51"/>
      <c r="BX42" s="51"/>
      <c r="BY42" s="51"/>
      <c r="BZ42" s="52"/>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0"/>
      <c r="BM43" s="51"/>
      <c r="BN43" s="51"/>
      <c r="BO43" s="51"/>
      <c r="BP43" s="51"/>
      <c r="BQ43" s="51"/>
      <c r="BR43" s="51"/>
      <c r="BS43" s="51"/>
      <c r="BT43" s="51"/>
      <c r="BU43" s="51"/>
      <c r="BV43" s="51"/>
      <c r="BW43" s="51"/>
      <c r="BX43" s="51"/>
      <c r="BY43" s="51"/>
      <c r="BZ43" s="52"/>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0"/>
      <c r="BM44" s="51"/>
      <c r="BN44" s="51"/>
      <c r="BO44" s="51"/>
      <c r="BP44" s="51"/>
      <c r="BQ44" s="51"/>
      <c r="BR44" s="51"/>
      <c r="BS44" s="51"/>
      <c r="BT44" s="51"/>
      <c r="BU44" s="51"/>
      <c r="BV44" s="51"/>
      <c r="BW44" s="51"/>
      <c r="BX44" s="51"/>
      <c r="BY44" s="51"/>
      <c r="BZ44" s="52"/>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0" t="s">
        <v>117</v>
      </c>
      <c r="BM47" s="51"/>
      <c r="BN47" s="51"/>
      <c r="BO47" s="51"/>
      <c r="BP47" s="51"/>
      <c r="BQ47" s="51"/>
      <c r="BR47" s="51"/>
      <c r="BS47" s="51"/>
      <c r="BT47" s="51"/>
      <c r="BU47" s="51"/>
      <c r="BV47" s="51"/>
      <c r="BW47" s="51"/>
      <c r="BX47" s="51"/>
      <c r="BY47" s="51"/>
      <c r="BZ47" s="52"/>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0"/>
      <c r="BM48" s="51"/>
      <c r="BN48" s="51"/>
      <c r="BO48" s="51"/>
      <c r="BP48" s="51"/>
      <c r="BQ48" s="51"/>
      <c r="BR48" s="51"/>
      <c r="BS48" s="51"/>
      <c r="BT48" s="51"/>
      <c r="BU48" s="51"/>
      <c r="BV48" s="51"/>
      <c r="BW48" s="51"/>
      <c r="BX48" s="51"/>
      <c r="BY48" s="51"/>
      <c r="BZ48" s="52"/>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0"/>
      <c r="BM49" s="51"/>
      <c r="BN49" s="51"/>
      <c r="BO49" s="51"/>
      <c r="BP49" s="51"/>
      <c r="BQ49" s="51"/>
      <c r="BR49" s="51"/>
      <c r="BS49" s="51"/>
      <c r="BT49" s="51"/>
      <c r="BU49" s="51"/>
      <c r="BV49" s="51"/>
      <c r="BW49" s="51"/>
      <c r="BX49" s="51"/>
      <c r="BY49" s="51"/>
      <c r="BZ49" s="52"/>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0"/>
      <c r="BM50" s="51"/>
      <c r="BN50" s="51"/>
      <c r="BO50" s="51"/>
      <c r="BP50" s="51"/>
      <c r="BQ50" s="51"/>
      <c r="BR50" s="51"/>
      <c r="BS50" s="51"/>
      <c r="BT50" s="51"/>
      <c r="BU50" s="51"/>
      <c r="BV50" s="51"/>
      <c r="BW50" s="51"/>
      <c r="BX50" s="51"/>
      <c r="BY50" s="51"/>
      <c r="BZ50" s="52"/>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0"/>
      <c r="BM51" s="51"/>
      <c r="BN51" s="51"/>
      <c r="BO51" s="51"/>
      <c r="BP51" s="51"/>
      <c r="BQ51" s="51"/>
      <c r="BR51" s="51"/>
      <c r="BS51" s="51"/>
      <c r="BT51" s="51"/>
      <c r="BU51" s="51"/>
      <c r="BV51" s="51"/>
      <c r="BW51" s="51"/>
      <c r="BX51" s="51"/>
      <c r="BY51" s="51"/>
      <c r="BZ51" s="52"/>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0"/>
      <c r="BM52" s="51"/>
      <c r="BN52" s="51"/>
      <c r="BO52" s="51"/>
      <c r="BP52" s="51"/>
      <c r="BQ52" s="51"/>
      <c r="BR52" s="51"/>
      <c r="BS52" s="51"/>
      <c r="BT52" s="51"/>
      <c r="BU52" s="51"/>
      <c r="BV52" s="51"/>
      <c r="BW52" s="51"/>
      <c r="BX52" s="51"/>
      <c r="BY52" s="51"/>
      <c r="BZ52" s="52"/>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0"/>
      <c r="BM53" s="51"/>
      <c r="BN53" s="51"/>
      <c r="BO53" s="51"/>
      <c r="BP53" s="51"/>
      <c r="BQ53" s="51"/>
      <c r="BR53" s="51"/>
      <c r="BS53" s="51"/>
      <c r="BT53" s="51"/>
      <c r="BU53" s="51"/>
      <c r="BV53" s="51"/>
      <c r="BW53" s="51"/>
      <c r="BX53" s="51"/>
      <c r="BY53" s="51"/>
      <c r="BZ53" s="52"/>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0"/>
      <c r="BM54" s="51"/>
      <c r="BN54" s="51"/>
      <c r="BO54" s="51"/>
      <c r="BP54" s="51"/>
      <c r="BQ54" s="51"/>
      <c r="BR54" s="51"/>
      <c r="BS54" s="51"/>
      <c r="BT54" s="51"/>
      <c r="BU54" s="51"/>
      <c r="BV54" s="51"/>
      <c r="BW54" s="51"/>
      <c r="BX54" s="51"/>
      <c r="BY54" s="51"/>
      <c r="BZ54" s="52"/>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0"/>
      <c r="BM55" s="51"/>
      <c r="BN55" s="51"/>
      <c r="BO55" s="51"/>
      <c r="BP55" s="51"/>
      <c r="BQ55" s="51"/>
      <c r="BR55" s="51"/>
      <c r="BS55" s="51"/>
      <c r="BT55" s="51"/>
      <c r="BU55" s="51"/>
      <c r="BV55" s="51"/>
      <c r="BW55" s="51"/>
      <c r="BX55" s="51"/>
      <c r="BY55" s="51"/>
      <c r="BZ55" s="52"/>
    </row>
    <row r="56" spans="1:78" ht="13.5" customHeight="1" x14ac:dyDescent="0.15">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0"/>
      <c r="BM56" s="51"/>
      <c r="BN56" s="51"/>
      <c r="BO56" s="51"/>
      <c r="BP56" s="51"/>
      <c r="BQ56" s="51"/>
      <c r="BR56" s="51"/>
      <c r="BS56" s="51"/>
      <c r="BT56" s="51"/>
      <c r="BU56" s="51"/>
      <c r="BV56" s="51"/>
      <c r="BW56" s="51"/>
      <c r="BX56" s="51"/>
      <c r="BY56" s="51"/>
      <c r="BZ56" s="52"/>
    </row>
    <row r="57" spans="1:78" ht="13.5" customHeight="1" x14ac:dyDescent="0.15">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0"/>
      <c r="BM57" s="51"/>
      <c r="BN57" s="51"/>
      <c r="BO57" s="51"/>
      <c r="BP57" s="51"/>
      <c r="BQ57" s="51"/>
      <c r="BR57" s="51"/>
      <c r="BS57" s="51"/>
      <c r="BT57" s="51"/>
      <c r="BU57" s="51"/>
      <c r="BV57" s="51"/>
      <c r="BW57" s="51"/>
      <c r="BX57" s="51"/>
      <c r="BY57" s="51"/>
      <c r="BZ57" s="52"/>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50"/>
      <c r="BM60" s="51"/>
      <c r="BN60" s="51"/>
      <c r="BO60" s="51"/>
      <c r="BP60" s="51"/>
      <c r="BQ60" s="51"/>
      <c r="BR60" s="51"/>
      <c r="BS60" s="51"/>
      <c r="BT60" s="51"/>
      <c r="BU60" s="51"/>
      <c r="BV60" s="51"/>
      <c r="BW60" s="51"/>
      <c r="BX60" s="51"/>
      <c r="BY60" s="51"/>
      <c r="BZ60" s="5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50"/>
      <c r="BM61" s="51"/>
      <c r="BN61" s="51"/>
      <c r="BO61" s="51"/>
      <c r="BP61" s="51"/>
      <c r="BQ61" s="51"/>
      <c r="BR61" s="51"/>
      <c r="BS61" s="51"/>
      <c r="BT61" s="51"/>
      <c r="BU61" s="51"/>
      <c r="BV61" s="51"/>
      <c r="BW61" s="51"/>
      <c r="BX61" s="51"/>
      <c r="BY61" s="51"/>
      <c r="BZ61" s="52"/>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0"/>
      <c r="BM62" s="51"/>
      <c r="BN62" s="51"/>
      <c r="BO62" s="51"/>
      <c r="BP62" s="51"/>
      <c r="BQ62" s="51"/>
      <c r="BR62" s="51"/>
      <c r="BS62" s="51"/>
      <c r="BT62" s="51"/>
      <c r="BU62" s="51"/>
      <c r="BV62" s="51"/>
      <c r="BW62" s="51"/>
      <c r="BX62" s="51"/>
      <c r="BY62" s="51"/>
      <c r="BZ62" s="52"/>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0"/>
      <c r="BM63" s="51"/>
      <c r="BN63" s="51"/>
      <c r="BO63" s="51"/>
      <c r="BP63" s="51"/>
      <c r="BQ63" s="51"/>
      <c r="BR63" s="51"/>
      <c r="BS63" s="51"/>
      <c r="BT63" s="51"/>
      <c r="BU63" s="51"/>
      <c r="BV63" s="51"/>
      <c r="BW63" s="51"/>
      <c r="BX63" s="51"/>
      <c r="BY63" s="51"/>
      <c r="BZ63" s="52"/>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118</v>
      </c>
      <c r="BM66" s="51"/>
      <c r="BN66" s="51"/>
      <c r="BO66" s="51"/>
      <c r="BP66" s="51"/>
      <c r="BQ66" s="51"/>
      <c r="BR66" s="51"/>
      <c r="BS66" s="51"/>
      <c r="BT66" s="51"/>
      <c r="BU66" s="51"/>
      <c r="BV66" s="51"/>
      <c r="BW66" s="51"/>
      <c r="BX66" s="51"/>
      <c r="BY66" s="51"/>
      <c r="BZ66" s="52"/>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x14ac:dyDescent="0.15">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x14ac:dyDescent="0.15">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128023</v>
      </c>
      <c r="D6" s="34">
        <f t="shared" si="3"/>
        <v>46</v>
      </c>
      <c r="E6" s="34">
        <f t="shared" si="3"/>
        <v>1</v>
      </c>
      <c r="F6" s="34">
        <f t="shared" si="3"/>
        <v>0</v>
      </c>
      <c r="G6" s="34">
        <f t="shared" si="3"/>
        <v>1</v>
      </c>
      <c r="H6" s="34" t="str">
        <f t="shared" si="3"/>
        <v>千葉県　長門川水道企業団</v>
      </c>
      <c r="I6" s="34" t="str">
        <f t="shared" si="3"/>
        <v>法適用</v>
      </c>
      <c r="J6" s="34" t="str">
        <f t="shared" si="3"/>
        <v>水道事業</v>
      </c>
      <c r="K6" s="34" t="str">
        <f t="shared" si="3"/>
        <v>末端給水事業</v>
      </c>
      <c r="L6" s="34" t="str">
        <f t="shared" si="3"/>
        <v>A6</v>
      </c>
      <c r="M6" s="34">
        <f t="shared" si="3"/>
        <v>0</v>
      </c>
      <c r="N6" s="35" t="str">
        <f t="shared" si="3"/>
        <v>-</v>
      </c>
      <c r="O6" s="35">
        <f t="shared" si="3"/>
        <v>78.86</v>
      </c>
      <c r="P6" s="35">
        <f t="shared" si="3"/>
        <v>16.350000000000001</v>
      </c>
      <c r="Q6" s="35">
        <f t="shared" si="3"/>
        <v>3996</v>
      </c>
      <c r="R6" s="35" t="str">
        <f t="shared" si="3"/>
        <v>-</v>
      </c>
      <c r="S6" s="35" t="str">
        <f t="shared" si="3"/>
        <v>-</v>
      </c>
      <c r="T6" s="35" t="str">
        <f t="shared" si="3"/>
        <v>-</v>
      </c>
      <c r="U6" s="35">
        <f t="shared" si="3"/>
        <v>18971</v>
      </c>
      <c r="V6" s="35">
        <f t="shared" si="3"/>
        <v>36.5</v>
      </c>
      <c r="W6" s="35">
        <f t="shared" si="3"/>
        <v>519.75</v>
      </c>
      <c r="X6" s="36">
        <f>IF(X7="",NA(),X7)</f>
        <v>103.01</v>
      </c>
      <c r="Y6" s="36">
        <f t="shared" ref="Y6:AG6" si="4">IF(Y7="",NA(),Y7)</f>
        <v>103.76</v>
      </c>
      <c r="Z6" s="36">
        <f t="shared" si="4"/>
        <v>111.27</v>
      </c>
      <c r="AA6" s="36">
        <f t="shared" si="4"/>
        <v>109.14</v>
      </c>
      <c r="AB6" s="36">
        <f t="shared" si="4"/>
        <v>109.05</v>
      </c>
      <c r="AC6" s="36">
        <f t="shared" si="4"/>
        <v>107.57</v>
      </c>
      <c r="AD6" s="36">
        <f t="shared" si="4"/>
        <v>106.55</v>
      </c>
      <c r="AE6" s="36">
        <f t="shared" si="4"/>
        <v>110.01</v>
      </c>
      <c r="AF6" s="36">
        <f t="shared" si="4"/>
        <v>111.21</v>
      </c>
      <c r="AG6" s="36">
        <f t="shared" si="4"/>
        <v>111.71</v>
      </c>
      <c r="AH6" s="35" t="str">
        <f>IF(AH7="","",IF(AH7="-","【-】","【"&amp;SUBSTITUTE(TEXT(AH7,"#,##0.00"),"-","△")&amp;"】"))</f>
        <v>【114.35】</v>
      </c>
      <c r="AI6" s="35">
        <f>IF(AI7="",NA(),AI7)</f>
        <v>0</v>
      </c>
      <c r="AJ6" s="35">
        <f t="shared" ref="AJ6:AR6" si="5">IF(AJ7="",NA(),AJ7)</f>
        <v>0</v>
      </c>
      <c r="AK6" s="35">
        <f t="shared" si="5"/>
        <v>0</v>
      </c>
      <c r="AL6" s="35">
        <f t="shared" si="5"/>
        <v>0</v>
      </c>
      <c r="AM6" s="35">
        <f t="shared" si="5"/>
        <v>0</v>
      </c>
      <c r="AN6" s="36">
        <f t="shared" si="5"/>
        <v>9.34</v>
      </c>
      <c r="AO6" s="36">
        <f t="shared" si="5"/>
        <v>9.56</v>
      </c>
      <c r="AP6" s="36">
        <f t="shared" si="5"/>
        <v>2.8</v>
      </c>
      <c r="AQ6" s="36">
        <f t="shared" si="5"/>
        <v>1.93</v>
      </c>
      <c r="AR6" s="36">
        <f t="shared" si="5"/>
        <v>1.72</v>
      </c>
      <c r="AS6" s="35" t="str">
        <f>IF(AS7="","",IF(AS7="-","【-】","【"&amp;SUBSTITUTE(TEXT(AS7,"#,##0.00"),"-","△")&amp;"】"))</f>
        <v>【0.79】</v>
      </c>
      <c r="AT6" s="36">
        <f>IF(AT7="",NA(),AT7)</f>
        <v>1056.18</v>
      </c>
      <c r="AU6" s="36">
        <f t="shared" ref="AU6:BC6" si="6">IF(AU7="",NA(),AU7)</f>
        <v>2753.48</v>
      </c>
      <c r="AV6" s="36">
        <f t="shared" si="6"/>
        <v>481.02</v>
      </c>
      <c r="AW6" s="36">
        <f t="shared" si="6"/>
        <v>535.4</v>
      </c>
      <c r="AX6" s="36">
        <f t="shared" si="6"/>
        <v>595.55999999999995</v>
      </c>
      <c r="AY6" s="36">
        <f t="shared" si="6"/>
        <v>915.5</v>
      </c>
      <c r="AZ6" s="36">
        <f t="shared" si="6"/>
        <v>963.24</v>
      </c>
      <c r="BA6" s="36">
        <f t="shared" si="6"/>
        <v>381.53</v>
      </c>
      <c r="BB6" s="36">
        <f t="shared" si="6"/>
        <v>391.54</v>
      </c>
      <c r="BC6" s="36">
        <f t="shared" si="6"/>
        <v>384.34</v>
      </c>
      <c r="BD6" s="35" t="str">
        <f>IF(BD7="","",IF(BD7="-","【-】","【"&amp;SUBSTITUTE(TEXT(BD7,"#,##0.00"),"-","△")&amp;"】"))</f>
        <v>【262.87】</v>
      </c>
      <c r="BE6" s="36">
        <f>IF(BE7="",NA(),BE7)</f>
        <v>254.86</v>
      </c>
      <c r="BF6" s="36">
        <f t="shared" ref="BF6:BN6" si="7">IF(BF7="",NA(),BF7)</f>
        <v>243.15</v>
      </c>
      <c r="BG6" s="36">
        <f t="shared" si="7"/>
        <v>233.58</v>
      </c>
      <c r="BH6" s="36">
        <f t="shared" si="7"/>
        <v>214.33</v>
      </c>
      <c r="BI6" s="36">
        <f t="shared" si="7"/>
        <v>200.74</v>
      </c>
      <c r="BJ6" s="36">
        <f t="shared" si="7"/>
        <v>404.78</v>
      </c>
      <c r="BK6" s="36">
        <f t="shared" si="7"/>
        <v>400.38</v>
      </c>
      <c r="BL6" s="36">
        <f t="shared" si="7"/>
        <v>393.27</v>
      </c>
      <c r="BM6" s="36">
        <f t="shared" si="7"/>
        <v>386.97</v>
      </c>
      <c r="BN6" s="36">
        <f t="shared" si="7"/>
        <v>380.58</v>
      </c>
      <c r="BO6" s="35" t="str">
        <f>IF(BO7="","",IF(BO7="-","【-】","【"&amp;SUBSTITUTE(TEXT(BO7,"#,##0.00"),"-","△")&amp;"】"))</f>
        <v>【270.87】</v>
      </c>
      <c r="BP6" s="36">
        <f>IF(BP7="",NA(),BP7)</f>
        <v>99.57</v>
      </c>
      <c r="BQ6" s="36">
        <f t="shared" ref="BQ6:BY6" si="8">IF(BQ7="",NA(),BQ7)</f>
        <v>103.11</v>
      </c>
      <c r="BR6" s="36">
        <f t="shared" si="8"/>
        <v>103.86</v>
      </c>
      <c r="BS6" s="36">
        <f t="shared" si="8"/>
        <v>106.02</v>
      </c>
      <c r="BT6" s="36">
        <f t="shared" si="8"/>
        <v>106.16</v>
      </c>
      <c r="BU6" s="36">
        <f t="shared" si="8"/>
        <v>98.07</v>
      </c>
      <c r="BV6" s="36">
        <f t="shared" si="8"/>
        <v>96.56</v>
      </c>
      <c r="BW6" s="36">
        <f t="shared" si="8"/>
        <v>100.47</v>
      </c>
      <c r="BX6" s="36">
        <f t="shared" si="8"/>
        <v>101.72</v>
      </c>
      <c r="BY6" s="36">
        <f t="shared" si="8"/>
        <v>102.38</v>
      </c>
      <c r="BZ6" s="35" t="str">
        <f>IF(BZ7="","",IF(BZ7="-","【-】","【"&amp;SUBSTITUTE(TEXT(BZ7,"#,##0.00"),"-","△")&amp;"】"))</f>
        <v>【105.59】</v>
      </c>
      <c r="CA6" s="36">
        <f>IF(CA7="",NA(),CA7)</f>
        <v>212.95</v>
      </c>
      <c r="CB6" s="36">
        <f t="shared" ref="CB6:CJ6" si="9">IF(CB7="",NA(),CB7)</f>
        <v>205.24</v>
      </c>
      <c r="CC6" s="36">
        <f t="shared" si="9"/>
        <v>203.28</v>
      </c>
      <c r="CD6" s="36">
        <f t="shared" si="9"/>
        <v>199.16</v>
      </c>
      <c r="CE6" s="36">
        <f t="shared" si="9"/>
        <v>198.91</v>
      </c>
      <c r="CF6" s="36">
        <f t="shared" si="9"/>
        <v>172.26</v>
      </c>
      <c r="CG6" s="36">
        <f t="shared" si="9"/>
        <v>177.14</v>
      </c>
      <c r="CH6" s="36">
        <f t="shared" si="9"/>
        <v>169.82</v>
      </c>
      <c r="CI6" s="36">
        <f t="shared" si="9"/>
        <v>168.2</v>
      </c>
      <c r="CJ6" s="36">
        <f t="shared" si="9"/>
        <v>168.67</v>
      </c>
      <c r="CK6" s="35" t="str">
        <f>IF(CK7="","",IF(CK7="-","【-】","【"&amp;SUBSTITUTE(TEXT(CK7,"#,##0.00"),"-","△")&amp;"】"))</f>
        <v>【163.27】</v>
      </c>
      <c r="CL6" s="36">
        <f>IF(CL7="",NA(),CL7)</f>
        <v>71.16</v>
      </c>
      <c r="CM6" s="36">
        <f t="shared" ref="CM6:CU6" si="10">IF(CM7="",NA(),CM7)</f>
        <v>70.680000000000007</v>
      </c>
      <c r="CN6" s="36">
        <f t="shared" si="10"/>
        <v>69.430000000000007</v>
      </c>
      <c r="CO6" s="36">
        <f t="shared" si="10"/>
        <v>69.150000000000006</v>
      </c>
      <c r="CP6" s="36">
        <f t="shared" si="10"/>
        <v>71.08</v>
      </c>
      <c r="CQ6" s="36">
        <f t="shared" si="10"/>
        <v>55.68</v>
      </c>
      <c r="CR6" s="36">
        <f t="shared" si="10"/>
        <v>55.64</v>
      </c>
      <c r="CS6" s="36">
        <f t="shared" si="10"/>
        <v>55.13</v>
      </c>
      <c r="CT6" s="36">
        <f t="shared" si="10"/>
        <v>54.77</v>
      </c>
      <c r="CU6" s="36">
        <f t="shared" si="10"/>
        <v>54.92</v>
      </c>
      <c r="CV6" s="35" t="str">
        <f>IF(CV7="","",IF(CV7="-","【-】","【"&amp;SUBSTITUTE(TEXT(CV7,"#,##0.00"),"-","△")&amp;"】"))</f>
        <v>【59.94】</v>
      </c>
      <c r="CW6" s="36">
        <f>IF(CW7="",NA(),CW7)</f>
        <v>95.21</v>
      </c>
      <c r="CX6" s="36">
        <f t="shared" ref="CX6:DF6" si="11">IF(CX7="",NA(),CX7)</f>
        <v>95.17</v>
      </c>
      <c r="CY6" s="36">
        <f t="shared" si="11"/>
        <v>95.34</v>
      </c>
      <c r="CZ6" s="36">
        <f t="shared" si="11"/>
        <v>96.12</v>
      </c>
      <c r="DA6" s="36">
        <f t="shared" si="11"/>
        <v>91.63</v>
      </c>
      <c r="DB6" s="36">
        <f t="shared" si="11"/>
        <v>83.18</v>
      </c>
      <c r="DC6" s="36">
        <f t="shared" si="11"/>
        <v>83.09</v>
      </c>
      <c r="DD6" s="36">
        <f t="shared" si="11"/>
        <v>83</v>
      </c>
      <c r="DE6" s="36">
        <f t="shared" si="11"/>
        <v>82.89</v>
      </c>
      <c r="DF6" s="36">
        <f t="shared" si="11"/>
        <v>82.66</v>
      </c>
      <c r="DG6" s="35" t="str">
        <f>IF(DG7="","",IF(DG7="-","【-】","【"&amp;SUBSTITUTE(TEXT(DG7,"#,##0.00"),"-","△")&amp;"】"))</f>
        <v>【90.22】</v>
      </c>
      <c r="DH6" s="36">
        <f>IF(DH7="",NA(),DH7)</f>
        <v>34.97</v>
      </c>
      <c r="DI6" s="36">
        <f t="shared" ref="DI6:DQ6" si="12">IF(DI7="",NA(),DI7)</f>
        <v>36.19</v>
      </c>
      <c r="DJ6" s="36">
        <f t="shared" si="12"/>
        <v>63.04</v>
      </c>
      <c r="DK6" s="36">
        <f t="shared" si="12"/>
        <v>64.5</v>
      </c>
      <c r="DL6" s="36">
        <f t="shared" si="12"/>
        <v>66.180000000000007</v>
      </c>
      <c r="DM6" s="36">
        <f t="shared" si="12"/>
        <v>38.07</v>
      </c>
      <c r="DN6" s="36">
        <f t="shared" si="12"/>
        <v>39.06</v>
      </c>
      <c r="DO6" s="36">
        <f t="shared" si="12"/>
        <v>46.66</v>
      </c>
      <c r="DP6" s="36">
        <f t="shared" si="12"/>
        <v>47.46</v>
      </c>
      <c r="DQ6" s="36">
        <f t="shared" si="12"/>
        <v>48.49</v>
      </c>
      <c r="DR6" s="35" t="str">
        <f>IF(DR7="","",IF(DR7="-","【-】","【"&amp;SUBSTITUTE(TEXT(DR7,"#,##0.00"),"-","△")&amp;"】"))</f>
        <v>【47.91】</v>
      </c>
      <c r="DS6" s="36">
        <f>IF(DS7="",NA(),DS7)</f>
        <v>0.5</v>
      </c>
      <c r="DT6" s="36">
        <f t="shared" ref="DT6:EB6" si="13">IF(DT7="",NA(),DT7)</f>
        <v>0.51</v>
      </c>
      <c r="DU6" s="36">
        <f t="shared" si="13"/>
        <v>0.51</v>
      </c>
      <c r="DV6" s="36">
        <f t="shared" si="13"/>
        <v>0.69</v>
      </c>
      <c r="DW6" s="36">
        <f t="shared" si="13"/>
        <v>0.69</v>
      </c>
      <c r="DX6" s="36">
        <f t="shared" si="13"/>
        <v>7.73</v>
      </c>
      <c r="DY6" s="36">
        <f t="shared" si="13"/>
        <v>8.8699999999999992</v>
      </c>
      <c r="DZ6" s="36">
        <f t="shared" si="13"/>
        <v>9.85</v>
      </c>
      <c r="EA6" s="36">
        <f t="shared" si="13"/>
        <v>9.7100000000000009</v>
      </c>
      <c r="EB6" s="36">
        <f t="shared" si="13"/>
        <v>12.79</v>
      </c>
      <c r="EC6" s="35" t="str">
        <f>IF(EC7="","",IF(EC7="-","【-】","【"&amp;SUBSTITUTE(TEXT(EC7,"#,##0.00"),"-","△")&amp;"】"))</f>
        <v>【15.00】</v>
      </c>
      <c r="ED6" s="36">
        <f>IF(ED7="",NA(),ED7)</f>
        <v>0.92</v>
      </c>
      <c r="EE6" s="36">
        <f t="shared" ref="EE6:EM6" si="14">IF(EE7="",NA(),EE7)</f>
        <v>0.48</v>
      </c>
      <c r="EF6" s="36">
        <f t="shared" si="14"/>
        <v>0.28000000000000003</v>
      </c>
      <c r="EG6" s="36">
        <f t="shared" si="14"/>
        <v>0.15</v>
      </c>
      <c r="EH6" s="35">
        <f t="shared" si="14"/>
        <v>0</v>
      </c>
      <c r="EI6" s="36">
        <f t="shared" si="14"/>
        <v>0.67</v>
      </c>
      <c r="EJ6" s="36">
        <f t="shared" si="14"/>
        <v>0.67</v>
      </c>
      <c r="EK6" s="36">
        <f t="shared" si="14"/>
        <v>0.66</v>
      </c>
      <c r="EL6" s="36">
        <f t="shared" si="14"/>
        <v>0.99</v>
      </c>
      <c r="EM6" s="36">
        <f t="shared" si="14"/>
        <v>0.71</v>
      </c>
      <c r="EN6" s="35" t="str">
        <f>IF(EN7="","",IF(EN7="-","【-】","【"&amp;SUBSTITUTE(TEXT(EN7,"#,##0.00"),"-","△")&amp;"】"))</f>
        <v>【0.76】</v>
      </c>
    </row>
    <row r="7" spans="1:144" s="37" customFormat="1" x14ac:dyDescent="0.15">
      <c r="A7" s="29"/>
      <c r="B7" s="38">
        <v>2016</v>
      </c>
      <c r="C7" s="38">
        <v>128023</v>
      </c>
      <c r="D7" s="38">
        <v>46</v>
      </c>
      <c r="E7" s="38">
        <v>1</v>
      </c>
      <c r="F7" s="38">
        <v>0</v>
      </c>
      <c r="G7" s="38">
        <v>1</v>
      </c>
      <c r="H7" s="38" t="s">
        <v>105</v>
      </c>
      <c r="I7" s="38" t="s">
        <v>106</v>
      </c>
      <c r="J7" s="38" t="s">
        <v>107</v>
      </c>
      <c r="K7" s="38" t="s">
        <v>108</v>
      </c>
      <c r="L7" s="38" t="s">
        <v>109</v>
      </c>
      <c r="M7" s="38"/>
      <c r="N7" s="39" t="s">
        <v>110</v>
      </c>
      <c r="O7" s="39">
        <v>78.86</v>
      </c>
      <c r="P7" s="39">
        <v>16.350000000000001</v>
      </c>
      <c r="Q7" s="39">
        <v>3996</v>
      </c>
      <c r="R7" s="39" t="s">
        <v>110</v>
      </c>
      <c r="S7" s="39" t="s">
        <v>110</v>
      </c>
      <c r="T7" s="39" t="s">
        <v>110</v>
      </c>
      <c r="U7" s="39">
        <v>18971</v>
      </c>
      <c r="V7" s="39">
        <v>36.5</v>
      </c>
      <c r="W7" s="39">
        <v>519.75</v>
      </c>
      <c r="X7" s="39">
        <v>103.01</v>
      </c>
      <c r="Y7" s="39">
        <v>103.76</v>
      </c>
      <c r="Z7" s="39">
        <v>111.27</v>
      </c>
      <c r="AA7" s="39">
        <v>109.14</v>
      </c>
      <c r="AB7" s="39">
        <v>109.05</v>
      </c>
      <c r="AC7" s="39">
        <v>107.57</v>
      </c>
      <c r="AD7" s="39">
        <v>106.55</v>
      </c>
      <c r="AE7" s="39">
        <v>110.01</v>
      </c>
      <c r="AF7" s="39">
        <v>111.21</v>
      </c>
      <c r="AG7" s="39">
        <v>111.71</v>
      </c>
      <c r="AH7" s="39">
        <v>114.35</v>
      </c>
      <c r="AI7" s="39">
        <v>0</v>
      </c>
      <c r="AJ7" s="39">
        <v>0</v>
      </c>
      <c r="AK7" s="39">
        <v>0</v>
      </c>
      <c r="AL7" s="39">
        <v>0</v>
      </c>
      <c r="AM7" s="39">
        <v>0</v>
      </c>
      <c r="AN7" s="39">
        <v>9.34</v>
      </c>
      <c r="AO7" s="39">
        <v>9.56</v>
      </c>
      <c r="AP7" s="39">
        <v>2.8</v>
      </c>
      <c r="AQ7" s="39">
        <v>1.93</v>
      </c>
      <c r="AR7" s="39">
        <v>1.72</v>
      </c>
      <c r="AS7" s="39">
        <v>0.79</v>
      </c>
      <c r="AT7" s="39">
        <v>1056.18</v>
      </c>
      <c r="AU7" s="39">
        <v>2753.48</v>
      </c>
      <c r="AV7" s="39">
        <v>481.02</v>
      </c>
      <c r="AW7" s="39">
        <v>535.4</v>
      </c>
      <c r="AX7" s="39">
        <v>595.55999999999995</v>
      </c>
      <c r="AY7" s="39">
        <v>915.5</v>
      </c>
      <c r="AZ7" s="39">
        <v>963.24</v>
      </c>
      <c r="BA7" s="39">
        <v>381.53</v>
      </c>
      <c r="BB7" s="39">
        <v>391.54</v>
      </c>
      <c r="BC7" s="39">
        <v>384.34</v>
      </c>
      <c r="BD7" s="39">
        <v>262.87</v>
      </c>
      <c r="BE7" s="39">
        <v>254.86</v>
      </c>
      <c r="BF7" s="39">
        <v>243.15</v>
      </c>
      <c r="BG7" s="39">
        <v>233.58</v>
      </c>
      <c r="BH7" s="39">
        <v>214.33</v>
      </c>
      <c r="BI7" s="39">
        <v>200.74</v>
      </c>
      <c r="BJ7" s="39">
        <v>404.78</v>
      </c>
      <c r="BK7" s="39">
        <v>400.38</v>
      </c>
      <c r="BL7" s="39">
        <v>393.27</v>
      </c>
      <c r="BM7" s="39">
        <v>386.97</v>
      </c>
      <c r="BN7" s="39">
        <v>380.58</v>
      </c>
      <c r="BO7" s="39">
        <v>270.87</v>
      </c>
      <c r="BP7" s="39">
        <v>99.57</v>
      </c>
      <c r="BQ7" s="39">
        <v>103.11</v>
      </c>
      <c r="BR7" s="39">
        <v>103.86</v>
      </c>
      <c r="BS7" s="39">
        <v>106.02</v>
      </c>
      <c r="BT7" s="39">
        <v>106.16</v>
      </c>
      <c r="BU7" s="39">
        <v>98.07</v>
      </c>
      <c r="BV7" s="39">
        <v>96.56</v>
      </c>
      <c r="BW7" s="39">
        <v>100.47</v>
      </c>
      <c r="BX7" s="39">
        <v>101.72</v>
      </c>
      <c r="BY7" s="39">
        <v>102.38</v>
      </c>
      <c r="BZ7" s="39">
        <v>105.59</v>
      </c>
      <c r="CA7" s="39">
        <v>212.95</v>
      </c>
      <c r="CB7" s="39">
        <v>205.24</v>
      </c>
      <c r="CC7" s="39">
        <v>203.28</v>
      </c>
      <c r="CD7" s="39">
        <v>199.16</v>
      </c>
      <c r="CE7" s="39">
        <v>198.91</v>
      </c>
      <c r="CF7" s="39">
        <v>172.26</v>
      </c>
      <c r="CG7" s="39">
        <v>177.14</v>
      </c>
      <c r="CH7" s="39">
        <v>169.82</v>
      </c>
      <c r="CI7" s="39">
        <v>168.2</v>
      </c>
      <c r="CJ7" s="39">
        <v>168.67</v>
      </c>
      <c r="CK7" s="39">
        <v>163.27000000000001</v>
      </c>
      <c r="CL7" s="39">
        <v>71.16</v>
      </c>
      <c r="CM7" s="39">
        <v>70.680000000000007</v>
      </c>
      <c r="CN7" s="39">
        <v>69.430000000000007</v>
      </c>
      <c r="CO7" s="39">
        <v>69.150000000000006</v>
      </c>
      <c r="CP7" s="39">
        <v>71.08</v>
      </c>
      <c r="CQ7" s="39">
        <v>55.68</v>
      </c>
      <c r="CR7" s="39">
        <v>55.64</v>
      </c>
      <c r="CS7" s="39">
        <v>55.13</v>
      </c>
      <c r="CT7" s="39">
        <v>54.77</v>
      </c>
      <c r="CU7" s="39">
        <v>54.92</v>
      </c>
      <c r="CV7" s="39">
        <v>59.94</v>
      </c>
      <c r="CW7" s="39">
        <v>95.21</v>
      </c>
      <c r="CX7" s="39">
        <v>95.17</v>
      </c>
      <c r="CY7" s="39">
        <v>95.34</v>
      </c>
      <c r="CZ7" s="39">
        <v>96.12</v>
      </c>
      <c r="DA7" s="39">
        <v>91.63</v>
      </c>
      <c r="DB7" s="39">
        <v>83.18</v>
      </c>
      <c r="DC7" s="39">
        <v>83.09</v>
      </c>
      <c r="DD7" s="39">
        <v>83</v>
      </c>
      <c r="DE7" s="39">
        <v>82.89</v>
      </c>
      <c r="DF7" s="39">
        <v>82.66</v>
      </c>
      <c r="DG7" s="39">
        <v>90.22</v>
      </c>
      <c r="DH7" s="39">
        <v>34.97</v>
      </c>
      <c r="DI7" s="39">
        <v>36.19</v>
      </c>
      <c r="DJ7" s="39">
        <v>63.04</v>
      </c>
      <c r="DK7" s="39">
        <v>64.5</v>
      </c>
      <c r="DL7" s="39">
        <v>66.180000000000007</v>
      </c>
      <c r="DM7" s="39">
        <v>38.07</v>
      </c>
      <c r="DN7" s="39">
        <v>39.06</v>
      </c>
      <c r="DO7" s="39">
        <v>46.66</v>
      </c>
      <c r="DP7" s="39">
        <v>47.46</v>
      </c>
      <c r="DQ7" s="39">
        <v>48.49</v>
      </c>
      <c r="DR7" s="39">
        <v>47.91</v>
      </c>
      <c r="DS7" s="39">
        <v>0.5</v>
      </c>
      <c r="DT7" s="39">
        <v>0.51</v>
      </c>
      <c r="DU7" s="39">
        <v>0.51</v>
      </c>
      <c r="DV7" s="39">
        <v>0.69</v>
      </c>
      <c r="DW7" s="39">
        <v>0.69</v>
      </c>
      <c r="DX7" s="39">
        <v>7.73</v>
      </c>
      <c r="DY7" s="39">
        <v>8.8699999999999992</v>
      </c>
      <c r="DZ7" s="39">
        <v>9.85</v>
      </c>
      <c r="EA7" s="39">
        <v>9.7100000000000009</v>
      </c>
      <c r="EB7" s="39">
        <v>12.79</v>
      </c>
      <c r="EC7" s="39">
        <v>15</v>
      </c>
      <c r="ED7" s="39">
        <v>0.92</v>
      </c>
      <c r="EE7" s="39">
        <v>0.48</v>
      </c>
      <c r="EF7" s="39">
        <v>0.28000000000000003</v>
      </c>
      <c r="EG7" s="39">
        <v>0.15</v>
      </c>
      <c r="EH7" s="39">
        <v>0</v>
      </c>
      <c r="EI7" s="39">
        <v>0.67</v>
      </c>
      <c r="EJ7" s="39">
        <v>0.67</v>
      </c>
      <c r="EK7" s="39">
        <v>0.66</v>
      </c>
      <c r="EL7" s="39">
        <v>0.99</v>
      </c>
      <c r="EM7" s="39">
        <v>0.71</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2018-01-31T01:00:24Z</cp:lastPrinted>
  <dcterms:created xsi:type="dcterms:W3CDTF">2017-12-25T01:26:06Z</dcterms:created>
  <dcterms:modified xsi:type="dcterms:W3CDTF">2018-02-20T07:44:33Z</dcterms:modified>
  <cp:category/>
</cp:coreProperties>
</file>