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841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W10" i="4" s="1"/>
  <c r="P6" i="5"/>
  <c r="O6" i="5"/>
  <c r="N6" i="5"/>
  <c r="B10" i="4" s="1"/>
  <c r="M6" i="5"/>
  <c r="L6" i="5"/>
  <c r="W8" i="4" s="1"/>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BB10" i="4"/>
  <c r="P10" i="4"/>
  <c r="I10" i="4"/>
  <c r="AT8" i="4"/>
  <c r="AL8" i="4"/>
  <c r="I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<sst xmlns="http://schemas.openxmlformats.org/spreadsheetml/2006/main" count="235" uniqueCount="120">
  <si>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</si>
  <si>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</si>
  <si>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</si>
  <si>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</si>
  <si>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</si>
  <si>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</si>
  <si>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</si>
  <si>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</si>
  <si>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</si>
  <si>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</si>
  <si>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</si>
  <si>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</si>
  <si>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</si>
  <si>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</si>
  <si>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</si>
  <si>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</si>
  <si>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</si>
  <si>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</si>
  <si>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</si>
  <si>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</si>
  <si>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</si>
  <si>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</si>
  <si>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</si>
  <si>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</si>
  <si>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</si>
  <si>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</si>
  <si>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</si>
  <si>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</si>
  <si>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</si>
  <si>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</si>
  <si>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</si>
  <si>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</si>
  <si>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</si>
  <si>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</si>
  <si>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</si>
  <si>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</si>
  <si>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</si>
  <si>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</si>
  <si>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</si>
  <si>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</si>
  <si>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</si>
  <si>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</si>
  <si>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</si>
  <si>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</si>
  <si>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</si>
  <si>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</si>
  <si>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</si>
  <si>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</si>
  <si>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</si>
  <si>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</si>
  <si>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</si>
  <si>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</si>
  <si>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</si>
  <si>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</si>
  <si>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</si>
  <si>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</si>
  <si>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</si>
  <si>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</si>
  <si>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</si>
  <si>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</si>
  <si>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</si>
  <si>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</si>
  <si>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</si>
  <si>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</si>
  <si>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</si>
  <si>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</si>
  <si>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</si>
  <si>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</si>
  <si>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</si>
  <si>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</si>
  <si>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</si>
  <si>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</si>
  <si>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</si>
  <si>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</si>
  <si>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</si>
  <si>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</si>
  <si>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</si>
  <si>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</si>
  <si>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</si>
  <si>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</si>
  <si>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</si>
  <si>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</si>
  <si>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</si>
  <si>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</si>
  <si>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</si>
  <si>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</si>
  <si>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</si>
  <si>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</si>
  <si>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</si>
  <si>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</si>
  <si>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</si>
  <si>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</si>
  <si>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</si>
  <si>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</si>
  <si>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</si>
  <si>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</si>
  <si>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</si>
  <si>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</si>
  <si>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</si>
  <si>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</si>
  <si>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</si>
  <si>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</si>
  <si>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</si>
  <si>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</si>
  <si>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</si>
  <si>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東総広域水道企業団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</si>
  <si>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</si>
  <si>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</si>
  <si>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</si>
  <si>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</si>
  <si>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</si>
  <si>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</si>
  <si>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</si>
  <si>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</si>
  <si>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</si>
  <si>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</si>
  <si>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は100%を上回っており、累積欠損金も発生しておらず、また、流動比率も全国平均値、類似団体の平均値を大きく上回っており、短期的な債務に対する支払能力も問題ないことから、健全な経営が行われています。
　企業債残高対給水収益比率は平均値より低くなっており、企業債残高の規模が類似団体に比べ小さいと思われます｡
　今後、電気及び計装設備更新事業等が予定されており、企業債の借入高も多くなることが見込まれ、企業債残高対給水収益比率も高くなるものと思われます。
　料金回収率は、100%を超えており効率的な経営が行われています。　　　　　　　　　　　　　　　　　　　　　　　　　　　　　　　　　　　　　　　　　　　　　　　　　　　　　　　　　　　　　　　　　　　　　　　　　　　　　　　　　　　　　　　　　　　　　　　　　　　　　　　　　　　　　　　　　　　　　　　　　　　　　　　　　　　　　　　　
　しかし、給水原価においては、平均値より高いことから、今後も経費の削減等を行い、効率性の高い事業運営を行いたいと思います。
　施設利用率は平均値を下回っております。これは、一日平均送水量の基となる送水量が各構成団体において、人口の減少等社会情勢の変化により建設当初予定していた水量よりもかなり低い状態で推移しているためです。
　人口減少や節水意識の高まりにより、送水量の伸びは期待できず、今後の事業経営において懸念しています。
　</t>
    <rPh sb="0" eb="2">
      <t>ケイジョウ</t>
    </rPh>
    <rPh sb="2" eb="4">
      <t>シュウシ</t>
    </rPh>
    <rPh sb="4" eb="6">
      <t>ヒリツ</t>
    </rPh>
    <rPh sb="12" eb="14">
      <t>ウワマワ</t>
    </rPh>
    <rPh sb="19" eb="21">
      <t>ルイセキ</t>
    </rPh>
    <rPh sb="21" eb="23">
      <t>ケッソン</t>
    </rPh>
    <rPh sb="23" eb="24">
      <t>キン</t>
    </rPh>
    <rPh sb="25" eb="27">
      <t>ハッセイ</t>
    </rPh>
    <rPh sb="36" eb="38">
      <t>リュウドウ</t>
    </rPh>
    <rPh sb="38" eb="40">
      <t>ヒリツ</t>
    </rPh>
    <rPh sb="41" eb="43">
      <t>ゼンコク</t>
    </rPh>
    <rPh sb="43" eb="45">
      <t>ヘイキン</t>
    </rPh>
    <rPh sb="45" eb="46">
      <t>チ</t>
    </rPh>
    <rPh sb="47" eb="49">
      <t>ルイジ</t>
    </rPh>
    <rPh sb="49" eb="51">
      <t>ダンタイ</t>
    </rPh>
    <rPh sb="52" eb="55">
      <t>ヘイキンチ</t>
    </rPh>
    <rPh sb="56" eb="57">
      <t>オオ</t>
    </rPh>
    <rPh sb="59" eb="61">
      <t>ウワマワ</t>
    </rPh>
    <rPh sb="66" eb="69">
      <t>タンキテキ</t>
    </rPh>
    <rPh sb="70" eb="72">
      <t>サイム</t>
    </rPh>
    <rPh sb="73" eb="74">
      <t>タイ</t>
    </rPh>
    <rPh sb="76" eb="78">
      <t>シハライ</t>
    </rPh>
    <rPh sb="78" eb="80">
      <t>ノウリョク</t>
    </rPh>
    <rPh sb="81" eb="83">
      <t>モンダイ</t>
    </rPh>
    <rPh sb="90" eb="92">
      <t>ケンゼン</t>
    </rPh>
    <rPh sb="93" eb="95">
      <t>ケイエイ</t>
    </rPh>
    <rPh sb="96" eb="97">
      <t>オコナ</t>
    </rPh>
    <rPh sb="407" eb="411">
      <t>キュウスイゲンカ</t>
    </rPh>
    <rPh sb="417" eb="420">
      <t>ヘイキンチ</t>
    </rPh>
    <rPh sb="422" eb="423">
      <t>タカ</t>
    </rPh>
    <rPh sb="429" eb="431">
      <t>コンゴ</t>
    </rPh>
    <rPh sb="432" eb="434">
      <t>ケイヒ</t>
    </rPh>
    <rPh sb="435" eb="437">
      <t>サクゲン</t>
    </rPh>
    <rPh sb="437" eb="438">
      <t>トウ</t>
    </rPh>
    <rPh sb="439" eb="440">
      <t>オコナ</t>
    </rPh>
    <rPh sb="442" eb="445">
      <t>コウリツセイ</t>
    </rPh>
    <rPh sb="446" eb="447">
      <t>タカ</t>
    </rPh>
    <rPh sb="448" eb="450">
      <t>ジギョウ</t>
    </rPh>
    <rPh sb="450" eb="452">
      <t>ウンエイ</t>
    </rPh>
    <rPh sb="453" eb="454">
      <t>オコナ</t>
    </rPh>
    <rPh sb="458" eb="459">
      <t>オモ</t>
    </rPh>
    <rPh sb="465" eb="467">
      <t>シセツ</t>
    </rPh>
    <rPh sb="467" eb="470">
      <t>リヨウリツ</t>
    </rPh>
    <rPh sb="471" eb="474">
      <t>ヘイキンチ</t>
    </rPh>
    <rPh sb="475" eb="477">
      <t>シタマワ</t>
    </rPh>
    <rPh sb="488" eb="490">
      <t>イチニチ</t>
    </rPh>
    <rPh sb="490" eb="492">
      <t>ヘイキン</t>
    </rPh>
    <rPh sb="492" eb="495">
      <t>ソウスイリョウ</t>
    </rPh>
    <rPh sb="496" eb="497">
      <t>モト</t>
    </rPh>
    <rPh sb="500" eb="503">
      <t>ソウスイリョウ</t>
    </rPh>
    <rPh sb="504" eb="505">
      <t>カク</t>
    </rPh>
    <rPh sb="505" eb="507">
      <t>コウセイ</t>
    </rPh>
    <rPh sb="507" eb="509">
      <t>ダンタイ</t>
    </rPh>
    <rPh sb="514" eb="516">
      <t>ジンコウ</t>
    </rPh>
    <rPh sb="517" eb="519">
      <t>ゲンショウ</t>
    </rPh>
    <rPh sb="519" eb="520">
      <t>トウ</t>
    </rPh>
    <rPh sb="520" eb="522">
      <t>シャカイ</t>
    </rPh>
    <rPh sb="522" eb="524">
      <t>ジョウセイ</t>
    </rPh>
    <rPh sb="525" eb="527">
      <t>ヘンカ</t>
    </rPh>
    <rPh sb="530" eb="532">
      <t>ケンセツ</t>
    </rPh>
    <rPh sb="532" eb="534">
      <t>トウショ</t>
    </rPh>
    <rPh sb="534" eb="536">
      <t>ヨテイ</t>
    </rPh>
    <rPh sb="540" eb="542">
      <t>スイリョウ</t>
    </rPh>
    <rPh sb="548" eb="549">
      <t>ヒク</t>
    </rPh>
    <rPh sb="550" eb="552">
      <t>ジョウタイ</t>
    </rPh>
    <rPh sb="553" eb="555">
      <t>スイイ</t>
    </rPh>
    <rPh sb="566" eb="568">
      <t>ジンコウ</t>
    </rPh>
    <rPh sb="568" eb="570">
      <t>ゲンショウ</t>
    </rPh>
    <rPh sb="571" eb="573">
      <t>セッスイ</t>
    </rPh>
    <rPh sb="573" eb="575">
      <t>イシキ</t>
    </rPh>
    <rPh sb="576" eb="577">
      <t>タカ</t>
    </rPh>
    <rPh sb="583" eb="586">
      <t>ソウスイリョウ</t>
    </rPh>
    <rPh sb="587" eb="588">
      <t>ノ</t>
    </rPh>
    <rPh sb="590" eb="592">
      <t>キタイ</t>
    </rPh>
    <rPh sb="596" eb="598">
      <t>コンゴ</t>
    </rPh>
    <rPh sb="599" eb="601">
      <t>ジギョウ</t>
    </rPh>
    <rPh sb="601" eb="603">
      <t>ケイエイ</t>
    </rPh>
    <rPh sb="607" eb="609">
      <t>ケネン</t>
    </rPh>
    <phoneticPr fontId="4"/>
  </si>
  <si>
    <t>　今後は、給水収益の伸びが期待できない中で、施設の老朽化に伴う更新事業等に多額の費用を投資しなければならないことから、中長期的な財政計画等を作成し、経費の削減はもとより、料金改定の検討等を考慮し、効率的な事業運営を行うことが必要と思われます。</t>
    <rPh sb="1" eb="3">
      <t>コンゴ</t>
    </rPh>
    <rPh sb="5" eb="7">
      <t>キュウスイ</t>
    </rPh>
    <rPh sb="7" eb="9">
      <t>シュウエキ</t>
    </rPh>
    <rPh sb="10" eb="11">
      <t>ノ</t>
    </rPh>
    <rPh sb="13" eb="15">
      <t>キタイ</t>
    </rPh>
    <rPh sb="19" eb="20">
      <t>ナカ</t>
    </rPh>
    <rPh sb="22" eb="24">
      <t>シセツ</t>
    </rPh>
    <rPh sb="25" eb="28">
      <t>ロウキュウカ</t>
    </rPh>
    <rPh sb="29" eb="30">
      <t>トモナ</t>
    </rPh>
    <rPh sb="31" eb="33">
      <t>コウシン</t>
    </rPh>
    <rPh sb="33" eb="35">
      <t>ジギョウ</t>
    </rPh>
    <rPh sb="35" eb="36">
      <t>トウ</t>
    </rPh>
    <rPh sb="37" eb="39">
      <t>タガク</t>
    </rPh>
    <rPh sb="40" eb="42">
      <t>ヒヨウ</t>
    </rPh>
    <rPh sb="43" eb="45">
      <t>トウシ</t>
    </rPh>
    <rPh sb="59" eb="60">
      <t>チュウ</t>
    </rPh>
    <rPh sb="60" eb="62">
      <t>チョウキ</t>
    </rPh>
    <rPh sb="62" eb="63">
      <t>テキ</t>
    </rPh>
    <rPh sb="64" eb="66">
      <t>ザイセイ</t>
    </rPh>
    <rPh sb="66" eb="68">
      <t>ケイカク</t>
    </rPh>
    <rPh sb="68" eb="69">
      <t>トウ</t>
    </rPh>
    <rPh sb="70" eb="72">
      <t>サクセイ</t>
    </rPh>
    <rPh sb="74" eb="76">
      <t>ケイヒ</t>
    </rPh>
    <rPh sb="77" eb="79">
      <t>サクゲン</t>
    </rPh>
    <rPh sb="85" eb="87">
      <t>リョウキン</t>
    </rPh>
    <rPh sb="87" eb="89">
      <t>カイテイ</t>
    </rPh>
    <rPh sb="90" eb="92">
      <t>ケントウ</t>
    </rPh>
    <rPh sb="92" eb="93">
      <t>トウ</t>
    </rPh>
    <rPh sb="94" eb="96">
      <t>コウリョ</t>
    </rPh>
    <rPh sb="98" eb="101">
      <t>コウリツテキ</t>
    </rPh>
    <rPh sb="102" eb="104">
      <t>ジギョウ</t>
    </rPh>
    <rPh sb="104" eb="106">
      <t>ウンエイ</t>
    </rPh>
    <rPh sb="107" eb="108">
      <t>オコナ</t>
    </rPh>
    <rPh sb="112" eb="114">
      <t>ヒツヨウ</t>
    </rPh>
    <rPh sb="115" eb="116">
      <t>オモ</t>
    </rPh>
    <phoneticPr fontId="4"/>
  </si>
  <si>
    <t>　管路経年化率は、25.34%と、平均値を上回っており、法定耐用年数を超え老朽化が進んでいることを示しています。
　また、管路更新率は、平成27・28年度の2ヵ年で呼び径400mm石綿セメント管を鋳鉄管に更新する工事を実施した関係で平均値をかなり上回っています。
　しかし、主幹線及び西幹線については、地盤があまり強固でない所を通っているため、耐震性の観点やボルト等の腐食箇所もあるため更新が必要であります。
　また、浄水場の各設備についても、機械・電気設備は、すでに耐用年数が経過し、老朽化も著しく、修理用部品の調達が困難になっているため、随時更新を予定しています。</t>
    <rPh sb="1" eb="3">
      <t>カンロ</t>
    </rPh>
    <rPh sb="3" eb="6">
      <t>ケイネンカ</t>
    </rPh>
    <rPh sb="6" eb="7">
      <t>リツ</t>
    </rPh>
    <rPh sb="17" eb="20">
      <t>ヘイキンチ</t>
    </rPh>
    <rPh sb="21" eb="23">
      <t>ウワマワ</t>
    </rPh>
    <rPh sb="28" eb="30">
      <t>ホウテイ</t>
    </rPh>
    <rPh sb="30" eb="32">
      <t>タイヨウ</t>
    </rPh>
    <rPh sb="32" eb="34">
      <t>ネンスウ</t>
    </rPh>
    <rPh sb="35" eb="36">
      <t>コ</t>
    </rPh>
    <rPh sb="37" eb="40">
      <t>ロウキュウカ</t>
    </rPh>
    <rPh sb="41" eb="42">
      <t>スス</t>
    </rPh>
    <rPh sb="49" eb="50">
      <t>シメ</t>
    </rPh>
    <rPh sb="61" eb="63">
      <t>カンロ</t>
    </rPh>
    <rPh sb="63" eb="65">
      <t>コウシン</t>
    </rPh>
    <rPh sb="65" eb="66">
      <t>リツ</t>
    </rPh>
    <rPh sb="68" eb="70">
      <t>ヘイセイ</t>
    </rPh>
    <rPh sb="75" eb="77">
      <t>ネンド</t>
    </rPh>
    <rPh sb="80" eb="81">
      <t>ネン</t>
    </rPh>
    <rPh sb="82" eb="83">
      <t>ヨ</t>
    </rPh>
    <rPh sb="84" eb="85">
      <t>ケイ</t>
    </rPh>
    <rPh sb="90" eb="92">
      <t>セキメン</t>
    </rPh>
    <rPh sb="96" eb="97">
      <t>カン</t>
    </rPh>
    <rPh sb="98" eb="100">
      <t>チュウテツ</t>
    </rPh>
    <rPh sb="100" eb="101">
      <t>カン</t>
    </rPh>
    <rPh sb="102" eb="104">
      <t>コウシン</t>
    </rPh>
    <rPh sb="106" eb="108">
      <t>コウジ</t>
    </rPh>
    <rPh sb="109" eb="111">
      <t>ジッシ</t>
    </rPh>
    <rPh sb="113" eb="115">
      <t>カンケイ</t>
    </rPh>
    <rPh sb="116" eb="119">
      <t>ヘイキンチ</t>
    </rPh>
    <rPh sb="123" eb="125">
      <t>ウワマワ</t>
    </rPh>
    <rPh sb="137" eb="140">
      <t>シュカンセン</t>
    </rPh>
    <rPh sb="140" eb="141">
      <t>オヨ</t>
    </rPh>
    <rPh sb="142" eb="143">
      <t>ニシ</t>
    </rPh>
    <rPh sb="143" eb="145">
      <t>カンセン</t>
    </rPh>
    <rPh sb="151" eb="153">
      <t>ジバン</t>
    </rPh>
    <rPh sb="157" eb="159">
      <t>キョウコ</t>
    </rPh>
    <rPh sb="162" eb="163">
      <t>トコロ</t>
    </rPh>
    <rPh sb="164" eb="165">
      <t>トオ</t>
    </rPh>
    <rPh sb="172" eb="175">
      <t>タイシンセイ</t>
    </rPh>
    <rPh sb="176" eb="178">
      <t>カンテン</t>
    </rPh>
    <rPh sb="182" eb="183">
      <t>トウ</t>
    </rPh>
    <rPh sb="184" eb="186">
      <t>フショク</t>
    </rPh>
    <rPh sb="186" eb="188">
      <t>カショ</t>
    </rPh>
    <rPh sb="193" eb="195">
      <t>コウシン</t>
    </rPh>
    <rPh sb="196" eb="198">
      <t>ヒツヨウ</t>
    </rPh>
    <rPh sb="209" eb="212">
      <t>ジョウスイジョウ</t>
    </rPh>
    <rPh sb="213" eb="214">
      <t>カク</t>
    </rPh>
    <rPh sb="214" eb="216">
      <t>セツビ</t>
    </rPh>
    <rPh sb="222" eb="224">
      <t>キカイ</t>
    </rPh>
    <rPh sb="225" eb="227">
      <t>デンキ</t>
    </rPh>
    <rPh sb="227" eb="229">
      <t>セツビ</t>
    </rPh>
    <rPh sb="234" eb="236">
      <t>タイヨウ</t>
    </rPh>
    <rPh sb="236" eb="238">
      <t>ネンスウ</t>
    </rPh>
    <rPh sb="239" eb="241">
      <t>ケイカ</t>
    </rPh>
    <rPh sb="243" eb="246">
      <t>ロウキュウカ</t>
    </rPh>
    <rPh sb="247" eb="248">
      <t>イチジル</t>
    </rPh>
    <rPh sb="251" eb="253">
      <t>シュウリ</t>
    </rPh>
    <rPh sb="253" eb="254">
      <t>ヨウ</t>
    </rPh>
    <rPh sb="254" eb="256">
      <t>ブヒン</t>
    </rPh>
    <rPh sb="257" eb="259">
      <t>チョウタツ</t>
    </rPh>
    <rPh sb="260" eb="262">
      <t>コンナン</t>
    </rPh>
    <rPh sb="271" eb="273">
      <t>ズイジ</t>
    </rPh>
    <rPh sb="273" eb="275">
      <t>コウシン</t>
    </rPh>
    <rPh sb="276" eb="278">
      <t>ヨテイ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</si>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</sst>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formatCode="#,##0.00;&quot;△&quot;#,##0.00;&quot;-&quot;">
                  <c:v>10.23</c:v>
                </c:pt>
              </c:numCache>
            </c:numRef>
          </c:val>
          <c:extLst>
            <c:ext xmlns:c16="http://schemas.microsoft.com/office/drawing/2014/chart" uri="{C3380CC4-5D6E-409C-BE32-E72D297353CC}">
              <c16:uniqueId val="{00000000-31F7-4471-A5D2-08522CBABEEC}"/>
            </c:ext>
          </c:extLst>
        </c:ser>
        <c:dLbls>
          <c:showLegendKey val="0"/>
          <c:showVal val="0"/>
          <c:showCatName val="0"/>
          <c:showSerName val="0"/>
          <c:showPercent val="0"/>
          <c:showBubbleSize val="0"/>
        </c:dLbls>
        <c:gapWidth val="150"/>
        <c:axId val="164555712"/>
        <c:axId val="1641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extLst>
            <c:ext xmlns:c16="http://schemas.microsoft.com/office/drawing/2014/chart" uri="{C3380CC4-5D6E-409C-BE32-E72D297353CC}">
              <c16:uniqueId val="{00000001-31F7-4471-A5D2-08522CBABEEC}"/>
            </c:ext>
          </c:extLst>
        </c:ser>
        <c:dLbls>
          <c:showLegendKey val="0"/>
          <c:showVal val="0"/>
          <c:showCatName val="0"/>
          <c:showSerName val="0"/>
          <c:showPercent val="0"/>
          <c:showBubbleSize val="0"/>
        </c:dLbls>
        <c:marker val="1"/>
        <c:smooth val="0"/>
        <c:axId val="164555712"/>
        <c:axId val="164146144"/>
      </c:lineChart>
      <c:dateAx>
        <c:axId val="164555712"/>
        <c:scaling>
          <c:orientation val="minMax"/>
        </c:scaling>
        <c:delete val="1"/>
        <c:axPos val="b"/>
        <c:numFmt formatCode="ge" sourceLinked="1"/>
        <c:majorTickMark val="none"/>
        <c:minorTickMark val="none"/>
        <c:tickLblPos val="none"/>
        <c:crossAx val="164146144"/>
        <c:crosses val="autoZero"/>
        <c:auto val="1"/>
        <c:lblOffset val="100"/>
        <c:baseTimeUnit val="years"/>
      </c:dateAx>
      <c:valAx>
        <c:axId val="1641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5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57.46</c:v>
                </c:pt>
                <c:pt idx="1">
                  <c:v>57.26</c:v>
                </c:pt>
                <c:pt idx="2">
                  <c:v>56.75</c:v>
                </c:pt>
                <c:pt idx="3">
                  <c:v>56.84</c:v>
                </c:pt>
                <c:pt idx="4">
                  <c:v>57.21</c:v>
                </c:pt>
              </c:numCache>
            </c:numRef>
          </c:val>
          <c:extLst>
            <c:ext xmlns:c16="http://schemas.microsoft.com/office/drawing/2014/chart" uri="{C3380CC4-5D6E-409C-BE32-E72D297353CC}">
              <c16:uniqueId val="{00000000-9FBE-41BB-83F2-682B827B1CAA}"/>
            </c:ext>
          </c:extLst>
        </c:ser>
        <c:dLbls>
          <c:showLegendKey val="0"/>
          <c:showVal val="0"/>
          <c:showCatName val="0"/>
          <c:showSerName val="0"/>
          <c:showPercent val="0"/>
          <c:showBubbleSize val="0"/>
        </c:dLbls>
        <c:gapWidth val="150"/>
        <c:axId val="163598952"/>
        <c:axId val="1635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extLst>
            <c:ext xmlns:c16="http://schemas.microsoft.com/office/drawing/2014/chart" uri="{C3380CC4-5D6E-409C-BE32-E72D297353CC}">
              <c16:uniqueId val="{00000001-9FBE-41BB-83F2-682B827B1CAA}"/>
            </c:ext>
          </c:extLst>
        </c:ser>
        <c:dLbls>
          <c:showLegendKey val="0"/>
          <c:showVal val="0"/>
          <c:showCatName val="0"/>
          <c:showSerName val="0"/>
          <c:showPercent val="0"/>
          <c:showBubbleSize val="0"/>
        </c:dLbls>
        <c:marker val="1"/>
        <c:smooth val="0"/>
        <c:axId val="163598952"/>
        <c:axId val="163598560"/>
      </c:lineChart>
      <c:dateAx>
        <c:axId val="163598952"/>
        <c:scaling>
          <c:orientation val="minMax"/>
        </c:scaling>
        <c:delete val="1"/>
        <c:axPos val="b"/>
        <c:numFmt formatCode="ge" sourceLinked="1"/>
        <c:majorTickMark val="none"/>
        <c:minorTickMark val="none"/>
        <c:tickLblPos val="none"/>
        <c:crossAx val="163598560"/>
        <c:crosses val="autoZero"/>
        <c:auto val="1"/>
        <c:lblOffset val="100"/>
        <c:baseTimeUnit val="years"/>
      </c:dateAx>
      <c:valAx>
        <c:axId val="1635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99.27</c:v>
                </c:pt>
                <c:pt idx="1">
                  <c:v>99.33</c:v>
                </c:pt>
                <c:pt idx="2">
                  <c:v>99.39</c:v>
                </c:pt>
                <c:pt idx="3">
                  <c:v>99.33</c:v>
                </c:pt>
                <c:pt idx="4">
                  <c:v>99.4</c:v>
                </c:pt>
              </c:numCache>
            </c:numRef>
          </c:val>
          <c:extLst>
            <c:ext xmlns:c16="http://schemas.microsoft.com/office/drawing/2014/chart" uri="{C3380CC4-5D6E-409C-BE32-E72D297353CC}">
              <c16:uniqueId val="{00000000-0B28-478C-B763-5F808A03681A}"/>
            </c:ext>
          </c:extLst>
        </c:ser>
        <c:dLbls>
          <c:showLegendKey val="0"/>
          <c:showVal val="0"/>
          <c:showCatName val="0"/>
          <c:showSerName val="0"/>
          <c:showPercent val="0"/>
          <c:showBubbleSize val="0"/>
        </c:dLbls>
        <c:gapWidth val="150"/>
        <c:axId val="165378800"/>
        <c:axId val="16537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extLst>
            <c:ext xmlns:c16="http://schemas.microsoft.com/office/drawing/2014/chart" uri="{C3380CC4-5D6E-409C-BE32-E72D297353CC}">
              <c16:uniqueId val="{00000001-0B28-478C-B763-5F808A03681A}"/>
            </c:ext>
          </c:extLst>
        </c:ser>
        <c:dLbls>
          <c:showLegendKey val="0"/>
          <c:showVal val="0"/>
          <c:showCatName val="0"/>
          <c:showSerName val="0"/>
          <c:showPercent val="0"/>
          <c:showBubbleSize val="0"/>
        </c:dLbls>
        <c:marker val="1"/>
        <c:smooth val="0"/>
        <c:axId val="165378800"/>
        <c:axId val="165379192"/>
      </c:lineChart>
      <c:dateAx>
        <c:axId val="165378800"/>
        <c:scaling>
          <c:orientation val="minMax"/>
        </c:scaling>
        <c:delete val="1"/>
        <c:axPos val="b"/>
        <c:numFmt formatCode="ge" sourceLinked="1"/>
        <c:majorTickMark val="none"/>
        <c:minorTickMark val="none"/>
        <c:tickLblPos val="none"/>
        <c:crossAx val="165379192"/>
        <c:crosses val="autoZero"/>
        <c:auto val="1"/>
        <c:lblOffset val="100"/>
        <c:baseTimeUnit val="years"/>
      </c:dateAx>
      <c:valAx>
        <c:axId val="16537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37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112.95</c:v>
                </c:pt>
                <c:pt idx="1">
                  <c:v>112.24</c:v>
                </c:pt>
                <c:pt idx="2">
                  <c:v>117.84</c:v>
                </c:pt>
                <c:pt idx="3">
                  <c:v>114.21</c:v>
                </c:pt>
                <c:pt idx="4">
                  <c:v>127.61</c:v>
                </c:pt>
              </c:numCache>
            </c:numRef>
          </c:val>
          <c:extLst>
            <c:ext xmlns:c16="http://schemas.microsoft.com/office/drawing/2014/chart" uri="{C3380CC4-5D6E-409C-BE32-E72D297353CC}">
              <c16:uniqueId val="{00000000-D8B0-49EA-8736-E0BFFAE901D5}"/>
            </c:ext>
          </c:extLst>
        </c:ser>
        <c:dLbls>
          <c:showLegendKey val="0"/>
          <c:showVal val="0"/>
          <c:showCatName val="0"/>
          <c:showSerName val="0"/>
          <c:showPercent val="0"/>
          <c:showBubbleSize val="0"/>
        </c:dLbls>
        <c:gapWidth val="150"/>
        <c:axId val="164487792"/>
        <c:axId val="16488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extLst>
            <c:ext xmlns:c16="http://schemas.microsoft.com/office/drawing/2014/chart" uri="{C3380CC4-5D6E-409C-BE32-E72D297353CC}">
              <c16:uniqueId val="{00000001-D8B0-49EA-8736-E0BFFAE901D5}"/>
            </c:ext>
          </c:extLst>
        </c:ser>
        <c:dLbls>
          <c:showLegendKey val="0"/>
          <c:showVal val="0"/>
          <c:showCatName val="0"/>
          <c:showSerName val="0"/>
          <c:showPercent val="0"/>
          <c:showBubbleSize val="0"/>
        </c:dLbls>
        <c:marker val="1"/>
        <c:smooth val="0"/>
        <c:axId val="164487792"/>
        <c:axId val="164886008"/>
      </c:lineChart>
      <c:dateAx>
        <c:axId val="164487792"/>
        <c:scaling>
          <c:orientation val="minMax"/>
        </c:scaling>
        <c:delete val="1"/>
        <c:axPos val="b"/>
        <c:numFmt formatCode="ge" sourceLinked="1"/>
        <c:majorTickMark val="none"/>
        <c:minorTickMark val="none"/>
        <c:tickLblPos val="none"/>
        <c:crossAx val="164886008"/>
        <c:crosses val="autoZero"/>
        <c:auto val="1"/>
        <c:lblOffset val="100"/>
        <c:baseTimeUnit val="years"/>
      </c:dateAx>
      <c:valAx>
        <c:axId val="164886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48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48.54</c:v>
                </c:pt>
                <c:pt idx="1">
                  <c:v>50.91</c:v>
                </c:pt>
                <c:pt idx="2">
                  <c:v>51.73</c:v>
                </c:pt>
                <c:pt idx="3">
                  <c:v>53.54</c:v>
                </c:pt>
                <c:pt idx="4">
                  <c:v>51.61</c:v>
                </c:pt>
              </c:numCache>
            </c:numRef>
          </c:val>
          <c:extLst>
            <c:ext xmlns:c16="http://schemas.microsoft.com/office/drawing/2014/chart" uri="{C3380CC4-5D6E-409C-BE32-E72D297353CC}">
              <c16:uniqueId val="{00000000-A84C-419D-B11A-1FEF3CA29DBC}"/>
            </c:ext>
          </c:extLst>
        </c:ser>
        <c:dLbls>
          <c:showLegendKey val="0"/>
          <c:showVal val="0"/>
          <c:showCatName val="0"/>
          <c:showSerName val="0"/>
          <c:showPercent val="0"/>
          <c:showBubbleSize val="0"/>
        </c:dLbls>
        <c:gapWidth val="150"/>
        <c:axId val="163471080"/>
        <c:axId val="1649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extLst>
            <c:ext xmlns:c16="http://schemas.microsoft.com/office/drawing/2014/chart" uri="{C3380CC4-5D6E-409C-BE32-E72D297353CC}">
              <c16:uniqueId val="{00000001-A84C-419D-B11A-1FEF3CA29DBC}"/>
            </c:ext>
          </c:extLst>
        </c:ser>
        <c:dLbls>
          <c:showLegendKey val="0"/>
          <c:showVal val="0"/>
          <c:showCatName val="0"/>
          <c:showSerName val="0"/>
          <c:showPercent val="0"/>
          <c:showBubbleSize val="0"/>
        </c:dLbls>
        <c:marker val="1"/>
        <c:smooth val="0"/>
        <c:axId val="163471080"/>
        <c:axId val="164934400"/>
      </c:lineChart>
      <c:dateAx>
        <c:axId val="163471080"/>
        <c:scaling>
          <c:orientation val="minMax"/>
        </c:scaling>
        <c:delete val="1"/>
        <c:axPos val="b"/>
        <c:numFmt formatCode="ge" sourceLinked="1"/>
        <c:majorTickMark val="none"/>
        <c:minorTickMark val="none"/>
        <c:tickLblPos val="none"/>
        <c:crossAx val="164934400"/>
        <c:crosses val="autoZero"/>
        <c:auto val="1"/>
        <c:lblOffset val="100"/>
        <c:baseTimeUnit val="years"/>
      </c:dateAx>
      <c:valAx>
        <c:axId val="1649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7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formatCode="#,##0.00;&quot;△&quot;#,##0.00;&quot;-&quot;">
                  <c:v>25.34</c:v>
                </c:pt>
              </c:numCache>
            </c:numRef>
          </c:val>
          <c:extLst>
            <c:ext xmlns:c16="http://schemas.microsoft.com/office/drawing/2014/chart" uri="{C3380CC4-5D6E-409C-BE32-E72D297353CC}">
              <c16:uniqueId val="{00000000-24A8-4C7F-B0AA-4A737A6C4B3F}"/>
            </c:ext>
          </c:extLst>
        </c:ser>
        <c:dLbls>
          <c:showLegendKey val="0"/>
          <c:showVal val="0"/>
          <c:showCatName val="0"/>
          <c:showSerName val="0"/>
          <c:showPercent val="0"/>
          <c:showBubbleSize val="0"/>
        </c:dLbls>
        <c:gapWidth val="150"/>
        <c:axId val="163596600"/>
        <c:axId val="1635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extLst>
            <c:ext xmlns:c16="http://schemas.microsoft.com/office/drawing/2014/chart" uri="{C3380CC4-5D6E-409C-BE32-E72D297353CC}">
              <c16:uniqueId val="{00000001-24A8-4C7F-B0AA-4A737A6C4B3F}"/>
            </c:ext>
          </c:extLst>
        </c:ser>
        <c:dLbls>
          <c:showLegendKey val="0"/>
          <c:showVal val="0"/>
          <c:showCatName val="0"/>
          <c:showSerName val="0"/>
          <c:showPercent val="0"/>
          <c:showBubbleSize val="0"/>
        </c:dLbls>
        <c:marker val="1"/>
        <c:smooth val="0"/>
        <c:axId val="163596600"/>
        <c:axId val="163596992"/>
      </c:lineChart>
      <c:dateAx>
        <c:axId val="163596600"/>
        <c:scaling>
          <c:orientation val="minMax"/>
        </c:scaling>
        <c:delete val="1"/>
        <c:axPos val="b"/>
        <c:numFmt formatCode="ge" sourceLinked="1"/>
        <c:majorTickMark val="none"/>
        <c:minorTickMark val="none"/>
        <c:tickLblPos val="none"/>
        <c:crossAx val="163596992"/>
        <c:crosses val="autoZero"/>
        <c:auto val="1"/>
        <c:lblOffset val="100"/>
        <c:baseTimeUnit val="years"/>
      </c:dateAx>
      <c:valAx>
        <c:axId val="1635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596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47-4BED-B8FE-87687CBDEFD5}"/>
            </c:ext>
          </c:extLst>
        </c:ser>
        <c:dLbls>
          <c:showLegendKey val="0"/>
          <c:showVal val="0"/>
          <c:showCatName val="0"/>
          <c:showSerName val="0"/>
          <c:showPercent val="0"/>
          <c:showBubbleSize val="0"/>
        </c:dLbls>
        <c:gapWidth val="150"/>
        <c:axId val="164946680"/>
        <c:axId val="1649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extLst>
            <c:ext xmlns:c16="http://schemas.microsoft.com/office/drawing/2014/chart" uri="{C3380CC4-5D6E-409C-BE32-E72D297353CC}">
              <c16:uniqueId val="{00000001-8D47-4BED-B8FE-87687CBDEFD5}"/>
            </c:ext>
          </c:extLst>
        </c:ser>
        <c:dLbls>
          <c:showLegendKey val="0"/>
          <c:showVal val="0"/>
          <c:showCatName val="0"/>
          <c:showSerName val="0"/>
          <c:showPercent val="0"/>
          <c:showBubbleSize val="0"/>
        </c:dLbls>
        <c:marker val="1"/>
        <c:smooth val="0"/>
        <c:axId val="164946680"/>
        <c:axId val="164947072"/>
      </c:lineChart>
      <c:dateAx>
        <c:axId val="164946680"/>
        <c:scaling>
          <c:orientation val="minMax"/>
        </c:scaling>
        <c:delete val="1"/>
        <c:axPos val="b"/>
        <c:numFmt formatCode="ge" sourceLinked="1"/>
        <c:majorTickMark val="none"/>
        <c:minorTickMark val="none"/>
        <c:tickLblPos val="none"/>
        <c:crossAx val="164947072"/>
        <c:crosses val="autoZero"/>
        <c:auto val="1"/>
        <c:lblOffset val="100"/>
        <c:baseTimeUnit val="years"/>
      </c:dateAx>
      <c:valAx>
        <c:axId val="16494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94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5551.1</c:v>
                </c:pt>
                <c:pt idx="1">
                  <c:v>15665.53</c:v>
                </c:pt>
                <c:pt idx="2">
                  <c:v>3032.1</c:v>
                </c:pt>
                <c:pt idx="3">
                  <c:v>3341.39</c:v>
                </c:pt>
                <c:pt idx="4">
                  <c:v>3380.21</c:v>
                </c:pt>
              </c:numCache>
            </c:numRef>
          </c:val>
          <c:extLst>
            <c:ext xmlns:c16="http://schemas.microsoft.com/office/drawing/2014/chart" uri="{C3380CC4-5D6E-409C-BE32-E72D297353CC}">
              <c16:uniqueId val="{00000000-9218-4ECA-9EBB-5D8299148B70}"/>
            </c:ext>
          </c:extLst>
        </c:ser>
        <c:dLbls>
          <c:showLegendKey val="0"/>
          <c:showVal val="0"/>
          <c:showCatName val="0"/>
          <c:showSerName val="0"/>
          <c:showPercent val="0"/>
          <c:showBubbleSize val="0"/>
        </c:dLbls>
        <c:gapWidth val="150"/>
        <c:axId val="164948640"/>
        <c:axId val="16494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extLst>
            <c:ext xmlns:c16="http://schemas.microsoft.com/office/drawing/2014/chart" uri="{C3380CC4-5D6E-409C-BE32-E72D297353CC}">
              <c16:uniqueId val="{00000001-9218-4ECA-9EBB-5D8299148B70}"/>
            </c:ext>
          </c:extLst>
        </c:ser>
        <c:dLbls>
          <c:showLegendKey val="0"/>
          <c:showVal val="0"/>
          <c:showCatName val="0"/>
          <c:showSerName val="0"/>
          <c:showPercent val="0"/>
          <c:showBubbleSize val="0"/>
        </c:dLbls>
        <c:marker val="1"/>
        <c:smooth val="0"/>
        <c:axId val="164948640"/>
        <c:axId val="164949032"/>
      </c:lineChart>
      <c:dateAx>
        <c:axId val="164948640"/>
        <c:scaling>
          <c:orientation val="minMax"/>
        </c:scaling>
        <c:delete val="1"/>
        <c:axPos val="b"/>
        <c:numFmt formatCode="ge" sourceLinked="1"/>
        <c:majorTickMark val="none"/>
        <c:minorTickMark val="none"/>
        <c:tickLblPos val="none"/>
        <c:crossAx val="164949032"/>
        <c:crosses val="autoZero"/>
        <c:auto val="1"/>
        <c:lblOffset val="100"/>
        <c:baseTimeUnit val="years"/>
      </c:dateAx>
      <c:valAx>
        <c:axId val="164949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49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120.28</c:v>
                </c:pt>
                <c:pt idx="1">
                  <c:v>115.37</c:v>
                </c:pt>
                <c:pt idx="2">
                  <c:v>111.64</c:v>
                </c:pt>
                <c:pt idx="3">
                  <c:v>107.44</c:v>
                </c:pt>
                <c:pt idx="4">
                  <c:v>103.13</c:v>
                </c:pt>
              </c:numCache>
            </c:numRef>
          </c:val>
          <c:extLst>
            <c:ext xmlns:c16="http://schemas.microsoft.com/office/drawing/2014/chart" uri="{C3380CC4-5D6E-409C-BE32-E72D297353CC}">
              <c16:uniqueId val="{00000000-3C7C-4A99-82B2-1D97BE74EF38}"/>
            </c:ext>
          </c:extLst>
        </c:ser>
        <c:dLbls>
          <c:showLegendKey val="0"/>
          <c:showVal val="0"/>
          <c:showCatName val="0"/>
          <c:showSerName val="0"/>
          <c:showPercent val="0"/>
          <c:showBubbleSize val="0"/>
        </c:dLbls>
        <c:gapWidth val="150"/>
        <c:axId val="165117488"/>
        <c:axId val="16511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extLst>
            <c:ext xmlns:c16="http://schemas.microsoft.com/office/drawing/2014/chart" uri="{C3380CC4-5D6E-409C-BE32-E72D297353CC}">
              <c16:uniqueId val="{00000001-3C7C-4A99-82B2-1D97BE74EF38}"/>
            </c:ext>
          </c:extLst>
        </c:ser>
        <c:dLbls>
          <c:showLegendKey val="0"/>
          <c:showVal val="0"/>
          <c:showCatName val="0"/>
          <c:showSerName val="0"/>
          <c:showPercent val="0"/>
          <c:showBubbleSize val="0"/>
        </c:dLbls>
        <c:marker val="1"/>
        <c:smooth val="0"/>
        <c:axId val="165117488"/>
        <c:axId val="165117880"/>
      </c:lineChart>
      <c:dateAx>
        <c:axId val="165117488"/>
        <c:scaling>
          <c:orientation val="minMax"/>
        </c:scaling>
        <c:delete val="1"/>
        <c:axPos val="b"/>
        <c:numFmt formatCode="ge" sourceLinked="1"/>
        <c:majorTickMark val="none"/>
        <c:minorTickMark val="none"/>
        <c:tickLblPos val="none"/>
        <c:crossAx val="165117880"/>
        <c:crosses val="autoZero"/>
        <c:auto val="1"/>
        <c:lblOffset val="100"/>
        <c:baseTimeUnit val="years"/>
      </c:dateAx>
      <c:valAx>
        <c:axId val="165117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11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110.78</c:v>
                </c:pt>
                <c:pt idx="1">
                  <c:v>111.46</c:v>
                </c:pt>
                <c:pt idx="2">
                  <c:v>118.58</c:v>
                </c:pt>
                <c:pt idx="3">
                  <c:v>114.67</c:v>
                </c:pt>
                <c:pt idx="4">
                  <c:v>129.18</c:v>
                </c:pt>
              </c:numCache>
            </c:numRef>
          </c:val>
          <c:extLst>
            <c:ext xmlns:c16="http://schemas.microsoft.com/office/drawing/2014/chart" uri="{C3380CC4-5D6E-409C-BE32-E72D297353CC}">
              <c16:uniqueId val="{00000000-39FB-42D6-AAD8-CB3B7AF0EB3E}"/>
            </c:ext>
          </c:extLst>
        </c:ser>
        <c:dLbls>
          <c:showLegendKey val="0"/>
          <c:showVal val="0"/>
          <c:showCatName val="0"/>
          <c:showSerName val="0"/>
          <c:showPercent val="0"/>
          <c:showBubbleSize val="0"/>
        </c:dLbls>
        <c:gapWidth val="150"/>
        <c:axId val="164948248"/>
        <c:axId val="16494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extLst>
            <c:ext xmlns:c16="http://schemas.microsoft.com/office/drawing/2014/chart" uri="{C3380CC4-5D6E-409C-BE32-E72D297353CC}">
              <c16:uniqueId val="{00000001-39FB-42D6-AAD8-CB3B7AF0EB3E}"/>
            </c:ext>
          </c:extLst>
        </c:ser>
        <c:dLbls>
          <c:showLegendKey val="0"/>
          <c:showVal val="0"/>
          <c:showCatName val="0"/>
          <c:showSerName val="0"/>
          <c:showPercent val="0"/>
          <c:showBubbleSize val="0"/>
        </c:dLbls>
        <c:marker val="1"/>
        <c:smooth val="0"/>
        <c:axId val="164948248"/>
        <c:axId val="164946288"/>
      </c:lineChart>
      <c:dateAx>
        <c:axId val="164948248"/>
        <c:scaling>
          <c:orientation val="minMax"/>
        </c:scaling>
        <c:delete val="1"/>
        <c:axPos val="b"/>
        <c:numFmt formatCode="ge" sourceLinked="1"/>
        <c:majorTickMark val="none"/>
        <c:minorTickMark val="none"/>
        <c:tickLblPos val="none"/>
        <c:crossAx val="164946288"/>
        <c:crosses val="autoZero"/>
        <c:auto val="1"/>
        <c:lblOffset val="100"/>
        <c:baseTimeUnit val="years"/>
      </c:dateAx>
      <c:valAx>
        <c:axId val="16494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4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150.33000000000001</c:v>
                </c:pt>
                <c:pt idx="1">
                  <c:v>149.75</c:v>
                </c:pt>
                <c:pt idx="2">
                  <c:v>141.62</c:v>
                </c:pt>
                <c:pt idx="3">
                  <c:v>146.05000000000001</c:v>
                </c:pt>
                <c:pt idx="4">
                  <c:v>129.22</c:v>
                </c:pt>
              </c:numCache>
            </c:numRef>
          </c:val>
          <c:extLst>
            <c:ext xmlns:c16="http://schemas.microsoft.com/office/drawing/2014/chart" uri="{C3380CC4-5D6E-409C-BE32-E72D297353CC}">
              <c16:uniqueId val="{00000000-C414-43FB-B4F9-2CE6903B016F}"/>
            </c:ext>
          </c:extLst>
        </c:ser>
        <c:dLbls>
          <c:showLegendKey val="0"/>
          <c:showVal val="0"/>
          <c:showCatName val="0"/>
          <c:showSerName val="0"/>
          <c:showPercent val="0"/>
          <c:showBubbleSize val="0"/>
        </c:dLbls>
        <c:gapWidth val="150"/>
        <c:axId val="165119840"/>
        <c:axId val="16512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extLst>
            <c:ext xmlns:c16="http://schemas.microsoft.com/office/drawing/2014/chart" uri="{C3380CC4-5D6E-409C-BE32-E72D297353CC}">
              <c16:uniqueId val="{00000001-C414-43FB-B4F9-2CE6903B016F}"/>
            </c:ext>
          </c:extLst>
        </c:ser>
        <c:dLbls>
          <c:showLegendKey val="0"/>
          <c:showVal val="0"/>
          <c:showCatName val="0"/>
          <c:showSerName val="0"/>
          <c:showPercent val="0"/>
          <c:showBubbleSize val="0"/>
        </c:dLbls>
        <c:marker val="1"/>
        <c:smooth val="0"/>
        <c:axId val="165119840"/>
        <c:axId val="165120232"/>
      </c:lineChart>
      <c:dateAx>
        <c:axId val="165119840"/>
        <c:scaling>
          <c:orientation val="minMax"/>
        </c:scaling>
        <c:delete val="1"/>
        <c:axPos val="b"/>
        <c:numFmt formatCode="ge" sourceLinked="1"/>
        <c:majorTickMark val="none"/>
        <c:minorTickMark val="none"/>
        <c:tickLblPos val="none"/>
        <c:crossAx val="165120232"/>
        <c:crosses val="autoZero"/>
        <c:auto val="1"/>
        <c:lblOffset val="100"/>
        <c:baseTimeUnit val="years"/>
      </c:dateAx>
      <c:valAx>
        <c:axId val="16512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東総広域水道企業団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119</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88.37</v>
      </c>
      <c r="J10" s="52"/>
      <c r="K10" s="52"/>
      <c r="L10" s="52"/>
      <c r="M10" s="52"/>
      <c r="N10" s="52"/>
      <c r="O10" s="64"/>
      <c r="P10" s="53">
        <f>データ!$P$6</f>
        <v>91.64</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132962</v>
      </c>
      <c r="AM10" s="61"/>
      <c r="AN10" s="61"/>
      <c r="AO10" s="61"/>
      <c r="AP10" s="61"/>
      <c r="AQ10" s="61"/>
      <c r="AR10" s="61"/>
      <c r="AS10" s="61"/>
      <c r="AT10" s="51">
        <f>データ!$V$6</f>
        <v>223.21</v>
      </c>
      <c r="AU10" s="52"/>
      <c r="AV10" s="52"/>
      <c r="AW10" s="52"/>
      <c r="AX10" s="52"/>
      <c r="AY10" s="52"/>
      <c r="AZ10" s="52"/>
      <c r="BA10" s="52"/>
      <c r="BB10" s="53">
        <f>データ!$W$6</f>
        <v>595.67999999999995</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128767</v>
      </c>
      <c r="D6" s="34">
        <f t="shared" si="3"/>
        <v>46</v>
      </c>
      <c r="E6" s="34">
        <f t="shared" si="3"/>
        <v>1</v>
      </c>
      <c r="F6" s="34">
        <f t="shared" si="3"/>
        <v>0</v>
      </c>
      <c r="G6" s="34">
        <f t="shared" si="3"/>
        <v>2</v>
      </c>
      <c r="H6" s="34" t="str">
        <f t="shared" si="3"/>
        <v>千葉県　東総広域水道企業団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88.37</v>
      </c>
      <c r="P6" s="35">
        <f t="shared" si="3"/>
        <v>91.64</v>
      </c>
      <c r="Q6" s="35">
        <f t="shared" si="3"/>
        <v>0</v>
      </c>
      <c r="R6" s="35" t="str">
        <f t="shared" si="3"/>
        <v>-</v>
      </c>
      <c r="S6" s="35" t="str">
        <f t="shared" si="3"/>
        <v>-</v>
      </c>
      <c r="T6" s="35" t="str">
        <f t="shared" si="3"/>
        <v>-</v>
      </c>
      <c r="U6" s="35">
        <f t="shared" si="3"/>
        <v>132962</v>
      </c>
      <c r="V6" s="35">
        <f t="shared" si="3"/>
        <v>223.21</v>
      </c>
      <c r="W6" s="35">
        <f t="shared" si="3"/>
        <v>595.67999999999995</v>
      </c>
      <c r="X6" s="36">
        <f>IF(X7="",NA(),X7)</f>
        <v>112.95</v>
      </c>
      <c r="Y6" s="36">
        <f t="shared" ref="Y6:AG6" si="4">IF(Y7="",NA(),Y7)</f>
        <v>112.24</v>
      </c>
      <c r="Z6" s="36">
        <f t="shared" si="4"/>
        <v>117.84</v>
      </c>
      <c r="AA6" s="36">
        <f t="shared" si="4"/>
        <v>114.21</v>
      </c>
      <c r="AB6" s="36">
        <f t="shared" si="4"/>
        <v>127.61</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5551.1</v>
      </c>
      <c r="AU6" s="36">
        <f t="shared" ref="AU6:BC6" si="6">IF(AU7="",NA(),AU7)</f>
        <v>15665.53</v>
      </c>
      <c r="AV6" s="36">
        <f t="shared" si="6"/>
        <v>3032.1</v>
      </c>
      <c r="AW6" s="36">
        <f t="shared" si="6"/>
        <v>3341.39</v>
      </c>
      <c r="AX6" s="36">
        <f t="shared" si="6"/>
        <v>3380.21</v>
      </c>
      <c r="AY6" s="36">
        <f t="shared" si="6"/>
        <v>654.97</v>
      </c>
      <c r="AZ6" s="36">
        <f t="shared" si="6"/>
        <v>634.53</v>
      </c>
      <c r="BA6" s="36">
        <f t="shared" si="6"/>
        <v>200.22</v>
      </c>
      <c r="BB6" s="36">
        <f t="shared" si="6"/>
        <v>212.95</v>
      </c>
      <c r="BC6" s="36">
        <f t="shared" si="6"/>
        <v>224.41</v>
      </c>
      <c r="BD6" s="35" t="str">
        <f>IF(BD7="","",IF(BD7="-","【-】","【"&amp;SUBSTITUTE(TEXT(BD7,"#,##0.00"),"-","△")&amp;"】"))</f>
        <v>【224.41】</v>
      </c>
      <c r="BE6" s="36">
        <f>IF(BE7="",NA(),BE7)</f>
        <v>120.28</v>
      </c>
      <c r="BF6" s="36">
        <f t="shared" ref="BF6:BN6" si="7">IF(BF7="",NA(),BF7)</f>
        <v>115.37</v>
      </c>
      <c r="BG6" s="36">
        <f t="shared" si="7"/>
        <v>111.64</v>
      </c>
      <c r="BH6" s="36">
        <f t="shared" si="7"/>
        <v>107.44</v>
      </c>
      <c r="BI6" s="36">
        <f t="shared" si="7"/>
        <v>103.13</v>
      </c>
      <c r="BJ6" s="36">
        <f t="shared" si="7"/>
        <v>383.75</v>
      </c>
      <c r="BK6" s="36">
        <f t="shared" si="7"/>
        <v>368.94</v>
      </c>
      <c r="BL6" s="36">
        <f t="shared" si="7"/>
        <v>351.06</v>
      </c>
      <c r="BM6" s="36">
        <f t="shared" si="7"/>
        <v>333.48</v>
      </c>
      <c r="BN6" s="36">
        <f t="shared" si="7"/>
        <v>320.31</v>
      </c>
      <c r="BO6" s="35" t="str">
        <f>IF(BO7="","",IF(BO7="-","【-】","【"&amp;SUBSTITUTE(TEXT(BO7,"#,##0.00"),"-","△")&amp;"】"))</f>
        <v>【320.31】</v>
      </c>
      <c r="BP6" s="36">
        <f>IF(BP7="",NA(),BP7)</f>
        <v>110.78</v>
      </c>
      <c r="BQ6" s="36">
        <f t="shared" ref="BQ6:BY6" si="8">IF(BQ7="",NA(),BQ7)</f>
        <v>111.46</v>
      </c>
      <c r="BR6" s="36">
        <f t="shared" si="8"/>
        <v>118.58</v>
      </c>
      <c r="BS6" s="36">
        <f t="shared" si="8"/>
        <v>114.67</v>
      </c>
      <c r="BT6" s="36">
        <f t="shared" si="8"/>
        <v>129.18</v>
      </c>
      <c r="BU6" s="36">
        <f t="shared" si="8"/>
        <v>110.39</v>
      </c>
      <c r="BV6" s="36">
        <f t="shared" si="8"/>
        <v>111.12</v>
      </c>
      <c r="BW6" s="36">
        <f t="shared" si="8"/>
        <v>112.92</v>
      </c>
      <c r="BX6" s="36">
        <f t="shared" si="8"/>
        <v>112.81</v>
      </c>
      <c r="BY6" s="36">
        <f t="shared" si="8"/>
        <v>113.88</v>
      </c>
      <c r="BZ6" s="35" t="str">
        <f>IF(BZ7="","",IF(BZ7="-","【-】","【"&amp;SUBSTITUTE(TEXT(BZ7,"#,##0.00"),"-","△")&amp;"】"))</f>
        <v>【113.88】</v>
      </c>
      <c r="CA6" s="36">
        <f>IF(CA7="",NA(),CA7)</f>
        <v>150.33000000000001</v>
      </c>
      <c r="CB6" s="36">
        <f t="shared" ref="CB6:CJ6" si="9">IF(CB7="",NA(),CB7)</f>
        <v>149.75</v>
      </c>
      <c r="CC6" s="36">
        <f t="shared" si="9"/>
        <v>141.62</v>
      </c>
      <c r="CD6" s="36">
        <f t="shared" si="9"/>
        <v>146.05000000000001</v>
      </c>
      <c r="CE6" s="36">
        <f t="shared" si="9"/>
        <v>129.22</v>
      </c>
      <c r="CF6" s="36">
        <f t="shared" si="9"/>
        <v>76.81</v>
      </c>
      <c r="CG6" s="36">
        <f t="shared" si="9"/>
        <v>75.75</v>
      </c>
      <c r="CH6" s="36">
        <f t="shared" si="9"/>
        <v>75.3</v>
      </c>
      <c r="CI6" s="36">
        <f t="shared" si="9"/>
        <v>75.3</v>
      </c>
      <c r="CJ6" s="36">
        <f t="shared" si="9"/>
        <v>74.02</v>
      </c>
      <c r="CK6" s="35" t="str">
        <f>IF(CK7="","",IF(CK7="-","【-】","【"&amp;SUBSTITUTE(TEXT(CK7,"#,##0.00"),"-","△")&amp;"】"))</f>
        <v>【74.02】</v>
      </c>
      <c r="CL6" s="36">
        <f>IF(CL7="",NA(),CL7)</f>
        <v>57.46</v>
      </c>
      <c r="CM6" s="36">
        <f t="shared" ref="CM6:CU6" si="10">IF(CM7="",NA(),CM7)</f>
        <v>57.26</v>
      </c>
      <c r="CN6" s="36">
        <f t="shared" si="10"/>
        <v>56.75</v>
      </c>
      <c r="CO6" s="36">
        <f t="shared" si="10"/>
        <v>56.84</v>
      </c>
      <c r="CP6" s="36">
        <f t="shared" si="10"/>
        <v>57.21</v>
      </c>
      <c r="CQ6" s="36">
        <f t="shared" si="10"/>
        <v>64.55</v>
      </c>
      <c r="CR6" s="36">
        <f t="shared" si="10"/>
        <v>64.12</v>
      </c>
      <c r="CS6" s="36">
        <f t="shared" si="10"/>
        <v>62.69</v>
      </c>
      <c r="CT6" s="36">
        <f t="shared" si="10"/>
        <v>61.82</v>
      </c>
      <c r="CU6" s="36">
        <f t="shared" si="10"/>
        <v>61.66</v>
      </c>
      <c r="CV6" s="35" t="str">
        <f>IF(CV7="","",IF(CV7="-","【-】","【"&amp;SUBSTITUTE(TEXT(CV7,"#,##0.00"),"-","△")&amp;"】"))</f>
        <v>【61.66】</v>
      </c>
      <c r="CW6" s="36">
        <f>IF(CW7="",NA(),CW7)</f>
        <v>99.27</v>
      </c>
      <c r="CX6" s="36">
        <f t="shared" ref="CX6:DF6" si="11">IF(CX7="",NA(),CX7)</f>
        <v>99.33</v>
      </c>
      <c r="CY6" s="36">
        <f t="shared" si="11"/>
        <v>99.39</v>
      </c>
      <c r="CZ6" s="36">
        <f t="shared" si="11"/>
        <v>99.33</v>
      </c>
      <c r="DA6" s="36">
        <f t="shared" si="11"/>
        <v>99.4</v>
      </c>
      <c r="DB6" s="36">
        <f t="shared" si="11"/>
        <v>99.93</v>
      </c>
      <c r="DC6" s="36">
        <f t="shared" si="11"/>
        <v>100.12</v>
      </c>
      <c r="DD6" s="36">
        <f t="shared" si="11"/>
        <v>100.12</v>
      </c>
      <c r="DE6" s="36">
        <f t="shared" si="11"/>
        <v>100.03</v>
      </c>
      <c r="DF6" s="36">
        <f t="shared" si="11"/>
        <v>100.05</v>
      </c>
      <c r="DG6" s="35" t="str">
        <f>IF(DG7="","",IF(DG7="-","【-】","【"&amp;SUBSTITUTE(TEXT(DG7,"#,##0.00"),"-","△")&amp;"】"))</f>
        <v>【100.05】</v>
      </c>
      <c r="DH6" s="36">
        <f>IF(DH7="",NA(),DH7)</f>
        <v>48.54</v>
      </c>
      <c r="DI6" s="36">
        <f t="shared" ref="DI6:DQ6" si="12">IF(DI7="",NA(),DI7)</f>
        <v>50.91</v>
      </c>
      <c r="DJ6" s="36">
        <f t="shared" si="12"/>
        <v>51.73</v>
      </c>
      <c r="DK6" s="36">
        <f t="shared" si="12"/>
        <v>53.54</v>
      </c>
      <c r="DL6" s="36">
        <f t="shared" si="12"/>
        <v>51.61</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6">
        <f t="shared" si="13"/>
        <v>25.34</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6">
        <f t="shared" si="14"/>
        <v>10.23</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128767</v>
      </c>
      <c r="D7" s="38">
        <v>46</v>
      </c>
      <c r="E7" s="38">
        <v>1</v>
      </c>
      <c r="F7" s="38">
        <v>0</v>
      </c>
      <c r="G7" s="38">
        <v>2</v>
      </c>
      <c r="H7" s="38" t="s">
        <v>105</v>
      </c>
      <c r="I7" s="38" t="s">
        <v>106</v>
      </c>
      <c r="J7" s="38" t="s">
        <v>107</v>
      </c>
      <c r="K7" s="38" t="s">
        <v>108</v>
      </c>
      <c r="L7" s="38" t="s">
        <v>109</v>
      </c>
      <c r="M7" s="38"/>
      <c r="N7" s="39" t="s">
        <v>110</v>
      </c>
      <c r="O7" s="39">
        <v>88.37</v>
      </c>
      <c r="P7" s="39">
        <v>91.64</v>
      </c>
      <c r="Q7" s="39">
        <v>0</v>
      </c>
      <c r="R7" s="39" t="s">
        <v>110</v>
      </c>
      <c r="S7" s="39" t="s">
        <v>110</v>
      </c>
      <c r="T7" s="39" t="s">
        <v>110</v>
      </c>
      <c r="U7" s="39">
        <v>132962</v>
      </c>
      <c r="V7" s="39">
        <v>223.21</v>
      </c>
      <c r="W7" s="39">
        <v>595.67999999999995</v>
      </c>
      <c r="X7" s="39">
        <v>112.95</v>
      </c>
      <c r="Y7" s="39">
        <v>112.24</v>
      </c>
      <c r="Z7" s="39">
        <v>117.84</v>
      </c>
      <c r="AA7" s="39">
        <v>114.21</v>
      </c>
      <c r="AB7" s="39">
        <v>127.61</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5551.1</v>
      </c>
      <c r="AU7" s="39">
        <v>15665.53</v>
      </c>
      <c r="AV7" s="39">
        <v>3032.1</v>
      </c>
      <c r="AW7" s="39">
        <v>3341.39</v>
      </c>
      <c r="AX7" s="39">
        <v>3380.21</v>
      </c>
      <c r="AY7" s="39">
        <v>654.97</v>
      </c>
      <c r="AZ7" s="39">
        <v>634.53</v>
      </c>
      <c r="BA7" s="39">
        <v>200.22</v>
      </c>
      <c r="BB7" s="39">
        <v>212.95</v>
      </c>
      <c r="BC7" s="39">
        <v>224.41</v>
      </c>
      <c r="BD7" s="39">
        <v>224.41</v>
      </c>
      <c r="BE7" s="39">
        <v>120.28</v>
      </c>
      <c r="BF7" s="39">
        <v>115.37</v>
      </c>
      <c r="BG7" s="39">
        <v>111.64</v>
      </c>
      <c r="BH7" s="39">
        <v>107.44</v>
      </c>
      <c r="BI7" s="39">
        <v>103.13</v>
      </c>
      <c r="BJ7" s="39">
        <v>383.75</v>
      </c>
      <c r="BK7" s="39">
        <v>368.94</v>
      </c>
      <c r="BL7" s="39">
        <v>351.06</v>
      </c>
      <c r="BM7" s="39">
        <v>333.48</v>
      </c>
      <c r="BN7" s="39">
        <v>320.31</v>
      </c>
      <c r="BO7" s="39">
        <v>320.31</v>
      </c>
      <c r="BP7" s="39">
        <v>110.78</v>
      </c>
      <c r="BQ7" s="39">
        <v>111.46</v>
      </c>
      <c r="BR7" s="39">
        <v>118.58</v>
      </c>
      <c r="BS7" s="39">
        <v>114.67</v>
      </c>
      <c r="BT7" s="39">
        <v>129.18</v>
      </c>
      <c r="BU7" s="39">
        <v>110.39</v>
      </c>
      <c r="BV7" s="39">
        <v>111.12</v>
      </c>
      <c r="BW7" s="39">
        <v>112.92</v>
      </c>
      <c r="BX7" s="39">
        <v>112.81</v>
      </c>
      <c r="BY7" s="39">
        <v>113.88</v>
      </c>
      <c r="BZ7" s="39">
        <v>113.88</v>
      </c>
      <c r="CA7" s="39">
        <v>150.33000000000001</v>
      </c>
      <c r="CB7" s="39">
        <v>149.75</v>
      </c>
      <c r="CC7" s="39">
        <v>141.62</v>
      </c>
      <c r="CD7" s="39">
        <v>146.05000000000001</v>
      </c>
      <c r="CE7" s="39">
        <v>129.22</v>
      </c>
      <c r="CF7" s="39">
        <v>76.81</v>
      </c>
      <c r="CG7" s="39">
        <v>75.75</v>
      </c>
      <c r="CH7" s="39">
        <v>75.3</v>
      </c>
      <c r="CI7" s="39">
        <v>75.3</v>
      </c>
      <c r="CJ7" s="39">
        <v>74.02</v>
      </c>
      <c r="CK7" s="39">
        <v>74.02</v>
      </c>
      <c r="CL7" s="39">
        <v>57.46</v>
      </c>
      <c r="CM7" s="39">
        <v>57.26</v>
      </c>
      <c r="CN7" s="39">
        <v>56.75</v>
      </c>
      <c r="CO7" s="39">
        <v>56.84</v>
      </c>
      <c r="CP7" s="39">
        <v>57.21</v>
      </c>
      <c r="CQ7" s="39">
        <v>64.55</v>
      </c>
      <c r="CR7" s="39">
        <v>64.12</v>
      </c>
      <c r="CS7" s="39">
        <v>62.69</v>
      </c>
      <c r="CT7" s="39">
        <v>61.82</v>
      </c>
      <c r="CU7" s="39">
        <v>61.66</v>
      </c>
      <c r="CV7" s="39">
        <v>61.66</v>
      </c>
      <c r="CW7" s="39">
        <v>99.27</v>
      </c>
      <c r="CX7" s="39">
        <v>99.33</v>
      </c>
      <c r="CY7" s="39">
        <v>99.39</v>
      </c>
      <c r="CZ7" s="39">
        <v>99.33</v>
      </c>
      <c r="DA7" s="39">
        <v>99.4</v>
      </c>
      <c r="DB7" s="39">
        <v>99.93</v>
      </c>
      <c r="DC7" s="39">
        <v>100.12</v>
      </c>
      <c r="DD7" s="39">
        <v>100.12</v>
      </c>
      <c r="DE7" s="39">
        <v>100.03</v>
      </c>
      <c r="DF7" s="39">
        <v>100.05</v>
      </c>
      <c r="DG7" s="39">
        <v>100.05</v>
      </c>
      <c r="DH7" s="39">
        <v>48.54</v>
      </c>
      <c r="DI7" s="39">
        <v>50.91</v>
      </c>
      <c r="DJ7" s="39">
        <v>51.73</v>
      </c>
      <c r="DK7" s="39">
        <v>53.54</v>
      </c>
      <c r="DL7" s="39">
        <v>51.61</v>
      </c>
      <c r="DM7" s="39">
        <v>38.86</v>
      </c>
      <c r="DN7" s="39">
        <v>39.81</v>
      </c>
      <c r="DO7" s="39">
        <v>51.44</v>
      </c>
      <c r="DP7" s="39">
        <v>52.4</v>
      </c>
      <c r="DQ7" s="39">
        <v>53.56</v>
      </c>
      <c r="DR7" s="39">
        <v>53.56</v>
      </c>
      <c r="DS7" s="39">
        <v>0</v>
      </c>
      <c r="DT7" s="39">
        <v>0</v>
      </c>
      <c r="DU7" s="39">
        <v>0</v>
      </c>
      <c r="DV7" s="39">
        <v>0</v>
      </c>
      <c r="DW7" s="39">
        <v>25.34</v>
      </c>
      <c r="DX7" s="39">
        <v>12.13</v>
      </c>
      <c r="DY7" s="39">
        <v>13.72</v>
      </c>
      <c r="DZ7" s="39">
        <v>16.77</v>
      </c>
      <c r="EA7" s="39">
        <v>18.05</v>
      </c>
      <c r="EB7" s="39">
        <v>19.440000000000001</v>
      </c>
      <c r="EC7" s="39">
        <v>19.440000000000001</v>
      </c>
      <c r="ED7" s="39">
        <v>0</v>
      </c>
      <c r="EE7" s="39">
        <v>0</v>
      </c>
      <c r="EF7" s="39">
        <v>0</v>
      </c>
      <c r="EG7" s="39">
        <v>0</v>
      </c>
      <c r="EH7" s="39">
        <v>10.23</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2018-02-08T07:10:11Z</cp:lastPrinted>
  <dcterms:created xsi:type="dcterms:W3CDTF">2017-12-25T01:26:09Z</dcterms:created>
  <dcterms:modified xsi:type="dcterms:W3CDTF">2018-02-08T07:11:10Z</dcterms:modified>
  <cp:category/>
</cp:coreProperties>
</file>