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303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AT10" i="4" s="1"/>
  <c r="U6" i="5"/>
  <c r="AL10" i="4" s="1"/>
  <c r="T6" i="5"/>
  <c r="S6" i="5"/>
  <c r="R6" i="5"/>
  <c r="Q6" i="5"/>
  <c r="P6" i="5"/>
  <c r="P10" i="4" s="1"/>
  <c r="O6" i="5"/>
  <c r="N6" i="5"/>
  <c r="B10" i="4" s="1"/>
  <c r="M6" i="5"/>
  <c r="L6" i="5"/>
  <c r="W8" i="4" s="1"/>
  <c r="K6" i="5"/>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W10" i="4"/>
  <c r="I10" i="4"/>
  <c r="BB8" i="4"/>
  <c r="AT8" i="4"/>
  <c r="AL8" i="4"/>
  <c r="P8" i="4"/>
  <c r="I8" i="4"/>
  <c r="B6" i="4"/>
  <c r="C10" i="5" l="1"/>
  <c r="D10" i="5"/>
  <c r="E10" i="5"/>
  <c r="B10" i="5"/>
</calcChain>
</file>

<file path=xl/sharedStrings.xml><?xml version="1.0" encoding="utf-8"?>
<sst xmlns="http://schemas.openxmlformats.org/spreadsheetml/2006/main" count="235" uniqueCount="120">
  <si>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</si>
  <si>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</si>
  <si>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</si>
  <si>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</si>
  <si>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</si>
  <si>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</si>
  <si>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</si>
  <si>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</si>
  <si>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</si>
  <si>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</si>
  <si>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</si>
  <si>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</si>
  <si>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</si>
  <si>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</si>
  <si>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</si>
  <si>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</si>
  <si>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</si>
  <si>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</si>
  <si>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</si>
  <si>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</si>
  <si>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</si>
  <si>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</si>
  <si>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</si>
  <si>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</si>
  <si>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</si>
  <si>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</si>
  <si>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</si>
  <si>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</si>
  <si>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</si>
  <si>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</si>
  <si>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</si>
  <si>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</si>
  <si>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</si>
  <si>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</si>
  <si>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</si>
  <si>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</si>
  <si>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</si>
  <si>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</si>
  <si>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</si>
  <si>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</si>
  <si>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</si>
  <si>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</si>
  <si>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</si>
  <si>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</si>
  <si>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</si>
  <si>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</si>
  <si>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</si>
  <si>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</si>
  <si>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</si>
  <si>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</si>
  <si>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</si>
  <si>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</si>
  <si>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</si>
  <si>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</si>
  <si>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</si>
  <si>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</si>
  <si>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</si>
  <si>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</si>
  <si>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</si>
  <si>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</si>
  <si>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</si>
  <si>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</si>
  <si>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</si>
  <si>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</si>
  <si>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</si>
  <si>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</si>
  <si>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</si>
  <si>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</si>
  <si>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</si>
  <si>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</si>
  <si>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</si>
  <si>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</si>
  <si>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</si>
  <si>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</si>
  <si>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</si>
  <si>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</si>
  <si>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</si>
  <si>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</si>
  <si>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</si>
  <si>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</si>
  <si>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</si>
  <si>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</si>
  <si>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</si>
  <si>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</si>
  <si>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</si>
  <si>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</si>
  <si>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</si>
  <si>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</si>
  <si>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</si>
  <si>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</si>
  <si>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</si>
  <si>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</si>
  <si>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</si>
  <si>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</si>
  <si>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</si>
  <si>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</si>
  <si>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</si>
  <si>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</si>
  <si>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</si>
  <si>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</si>
  <si>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</si>
  <si>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</si>
  <si>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</si>
  <si>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</si>
  <si>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</si>
  <si>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山武郡市広域水道企業団</t>
  </si>
  <si>
    <t>法適用</t>
  </si>
  <si>
    <t>水道事業</t>
  </si>
  <si>
    <t>末端給水事業</t>
  </si>
  <si>
    <t>A2</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</si>
  <si>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</si>
  <si>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</si>
  <si>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</si>
  <si>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</si>
  <si>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</si>
  <si>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</si>
  <si>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①経常収支比率は、全国平均、類似団体平均値を下回っているが従来から事業の効率的運営に努めてきた結果、平成25年度を除き100％を上回っており収支は概ね良好といえる。
②累積欠損金比率は、平成25年度までは全国平均、類似団体平均値を上回って推移していたが、平成26年度に公営企業会計制度の見直しにより累積欠損金は解消された。
③流動比率は、全国平均、類似団体平均値を上回っており、支払能力はあると見込んでいる。
④企業債残高対給水収益比率は、全国平均、類似団体平均値を大幅に下回っていることから良好といえる。今後も、企業債の借入は建設改良事業の投資規模を見極め適正な発行を行っていく。
⑤料金回収率は、全国平均、類似団体平均値を下回っており、水道事業費用を給水収益だけでは賄えないため一般会計や千葉県から高料金対策補助金により収入を確保している。
⑥給水原価は全国平均、類似団体平均値を上回っている。主な要因は、水源に乏しい地域特性によって水源開発に多額の投資を行ってきた関係で受水費が他の地域より割高となっているためである。
⑦施設利用率は、全国平均、類似団体平均値を上回っており効率的に施設が利用されている。今後は水道施設の統廃合等により更に効率的な水運用を図ることとしている。
⑧有収率は、全国平均、類似団体平均値と同程度の値となっている。これは、有収率を向上させるため継続して実施している漏水調査等の成果であると考える。</t>
    <rPh sb="405" eb="407">
      <t>スイゲン</t>
    </rPh>
    <rPh sb="408" eb="409">
      <t>トボ</t>
    </rPh>
    <rPh sb="411" eb="413">
      <t>チイキ</t>
    </rPh>
    <rPh sb="413" eb="415">
      <t>トクセイ</t>
    </rPh>
    <rPh sb="419" eb="421">
      <t>スイゲン</t>
    </rPh>
    <rPh sb="421" eb="423">
      <t>カイハツ</t>
    </rPh>
    <rPh sb="424" eb="426">
      <t>タガク</t>
    </rPh>
    <rPh sb="427" eb="429">
      <t>トウシ</t>
    </rPh>
    <rPh sb="430" eb="431">
      <t>オコナ</t>
    </rPh>
    <rPh sb="435" eb="437">
      <t>カンケイ</t>
    </rPh>
    <rPh sb="438" eb="440">
      <t>ジュスイ</t>
    </rPh>
    <rPh sb="440" eb="441">
      <t>ヒ</t>
    </rPh>
    <rPh sb="442" eb="443">
      <t>タ</t>
    </rPh>
    <rPh sb="444" eb="446">
      <t>チイキ</t>
    </rPh>
    <rPh sb="448" eb="450">
      <t>ワリダカ</t>
    </rPh>
    <rPh sb="560" eb="563">
      <t>ドウテイド</t>
    </rPh>
    <rPh sb="564" eb="565">
      <t>アタイ</t>
    </rPh>
    <rPh sb="591" eb="593">
      <t>ジッシ</t>
    </rPh>
    <rPh sb="597" eb="599">
      <t>ロウスイ</t>
    </rPh>
    <rPh sb="599" eb="601">
      <t>チョウサ</t>
    </rPh>
    <rPh sb="601" eb="602">
      <t>トウ</t>
    </rPh>
    <rPh sb="603" eb="605">
      <t>セイカ</t>
    </rPh>
    <rPh sb="609" eb="610">
      <t>カンガ</t>
    </rPh>
    <phoneticPr fontId="4"/>
  </si>
  <si>
    <t>①有形固定資産減価償却率は、全国平均、類似団体平均値を上回っており法定耐用年数に近い水道施設が多い状態にある。
②管路経年化率は、全国平均、類似団体平均値を下回っているが、創設時に布設した配水管については、平成２７年度より法定耐用年数を超えてきている状態にある。
③管路更新率については、全国平均、類似団体平均値を下回っている。今後、創設期に整備した多くの配水管が法定耐用年数を越えるので、更新率を上げていくよう検討している。</t>
    <rPh sb="47" eb="48">
      <t>オオ</t>
    </rPh>
    <phoneticPr fontId="4"/>
  </si>
  <si>
    <t>非設置</t>
    <rPh sb="0" eb="1">
      <t>ヒ</t>
    </rPh>
    <rPh sb="1" eb="3">
      <t>セッチ</t>
    </rPh>
    <phoneticPr fontId="4"/>
  </si>
  <si>
    <r>
      <rPr>
        <b/>
        <u/>
        <sz val="11"/>
        <color theme="1"/>
        <rFont val="ＭＳ Ｐゴシック"/>
        <family val="3"/>
        <charset val="128"/>
        <scheme val="major"/>
      </rPr>
      <t>経営の健全性</t>
    </r>
    <r>
      <rPr>
        <sz val="11"/>
        <color theme="1"/>
        <rFont val="ＭＳ Ｐゴシック"/>
        <family val="3"/>
        <charset val="128"/>
        <scheme val="major"/>
      </rPr>
      <t xml:space="preserve">
　給水収益で経常費用を賄えていないことから料金回収率が低い状況にあるが、山武水道を含む九十九里地域では良質で豊富な水源が無いため遠く利根川に水源を求めていることから、県内の多くの地域での用水供給単価より割高となり水道料金を押し上げる要因となっている。このため、一般会計や千葉県から補助金を受け水道料金を抑制している状況である。
　今後、千葉県が進めている用水供給事業の統合・広域化が実現し、用水供給単価が大幅に引き下げられれば経営の健全化に繋がるとされており、前提とされている末端給水事業体の統合についても積極的に取り組んでいく。
</t>
    </r>
    <r>
      <rPr>
        <b/>
        <u/>
        <sz val="11"/>
        <color theme="1"/>
        <rFont val="ＭＳ Ｐゴシック"/>
        <family val="3"/>
        <charset val="128"/>
        <scheme val="major"/>
      </rPr>
      <t>経営の効率性</t>
    </r>
    <r>
      <rPr>
        <sz val="11"/>
        <color theme="1"/>
        <rFont val="ＭＳ Ｐゴシック"/>
        <family val="3"/>
        <charset val="128"/>
        <scheme val="major"/>
      </rPr>
      <t xml:space="preserve">
　施設利用率は高いが、有収率を向上させるため、引き続き漏水調査を実施し、計画的に配水管更新を行うことこととしている。
</t>
    </r>
    <r>
      <rPr>
        <b/>
        <u/>
        <sz val="11"/>
        <color theme="1"/>
        <rFont val="ＭＳ Ｐゴシック"/>
        <family val="3"/>
        <charset val="128"/>
        <scheme val="major"/>
      </rPr>
      <t>老朽化の状況</t>
    </r>
    <r>
      <rPr>
        <sz val="11"/>
        <color theme="1"/>
        <rFont val="ＭＳ Ｐゴシック"/>
        <family val="3"/>
        <charset val="128"/>
        <scheme val="major"/>
      </rPr>
      <t xml:space="preserve">
　創設期に整備した多くの配水管が、平成２７年度より法定耐用年数を超えてきているので、計画的に配水管を更新することとしている。</t>
    </r>
    <rPh sb="151" eb="152">
      <t>ウ</t>
    </rPh>
    <rPh sb="237" eb="239">
      <t>ゼンテイ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</si>
</sst>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4"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color theme="1"/>
      <name val="ＭＳ Ｐゴシック"/>
      <family val="3"/>
      <charset val="128"/>
      <scheme val="major"/>
    </font>
    <font>
      <b/>
      <u/>
      <sz val="11"/>
      <color theme="1"/>
      <name val="ＭＳ Ｐゴシック"/>
      <family val="3"/>
      <charset val="128"/>
      <scheme val="major"/>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9">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22" fillId="0" borderId="9" xfId="1" applyFont="1" applyBorder="1" applyAlignment="1" applyProtection="1">
      <alignment horizontal="left" vertical="top" wrapText="1"/>
      <protection locked="0"/>
    </xf>
    <xf numFmtId="0" fontId="22" fillId="0" borderId="0" xfId="1" applyFont="1" applyBorder="1" applyAlignment="1" applyProtection="1">
      <alignment horizontal="left" vertical="top" wrapText="1"/>
      <protection locked="0"/>
    </xf>
    <xf numFmtId="0" fontId="22" fillId="0" borderId="10" xfId="1" applyFont="1" applyBorder="1" applyAlignment="1" applyProtection="1">
      <alignment horizontal="left" vertical="top" wrapText="1"/>
      <protection locked="0"/>
    </xf>
    <xf numFmtId="0" fontId="22" fillId="0" borderId="11" xfId="1" applyFont="1" applyBorder="1" applyAlignment="1" applyProtection="1">
      <alignment horizontal="left" vertical="top" wrapText="1"/>
      <protection locked="0"/>
    </xf>
    <xf numFmtId="0" fontId="22" fillId="0" borderId="1" xfId="1" applyFont="1" applyBorder="1" applyAlignment="1" applyProtection="1">
      <alignment horizontal="left" vertical="top" wrapText="1"/>
      <protection locked="0"/>
    </xf>
    <xf numFmtId="0" fontId="22" fillId="0" borderId="12"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0.7</c:v>
                </c:pt>
                <c:pt idx="1">
                  <c:v>0.56000000000000005</c:v>
                </c:pt>
                <c:pt idx="2">
                  <c:v>0.39</c:v>
                </c:pt>
                <c:pt idx="3">
                  <c:v>0.47</c:v>
                </c:pt>
                <c:pt idx="4">
                  <c:v>0.4</c:v>
                </c:pt>
              </c:numCache>
            </c:numRef>
          </c:val>
          <c:extLst>
            <c:ext xmlns:c16="http://schemas.microsoft.com/office/drawing/2014/chart" uri="{C3380CC4-5D6E-409C-BE32-E72D297353CC}">
              <c16:uniqueId val="{00000000-1793-4330-B3D5-1E45F5746C8B}"/>
            </c:ext>
          </c:extLst>
        </c:ser>
        <c:dLbls>
          <c:showLegendKey val="0"/>
          <c:showVal val="0"/>
          <c:showCatName val="0"/>
          <c:showSerName val="0"/>
          <c:showPercent val="0"/>
          <c:showBubbleSize val="0"/>
        </c:dLbls>
        <c:gapWidth val="150"/>
        <c:axId val="92100864"/>
        <c:axId val="92111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0.76</c:v>
                </c:pt>
                <c:pt idx="1">
                  <c:v>0.8</c:v>
                </c:pt>
                <c:pt idx="2">
                  <c:v>0.72</c:v>
                </c:pt>
                <c:pt idx="3">
                  <c:v>0.67</c:v>
                </c:pt>
                <c:pt idx="4">
                  <c:v>0.67</c:v>
                </c:pt>
              </c:numCache>
            </c:numRef>
          </c:val>
          <c:smooth val="0"/>
          <c:extLst>
            <c:ext xmlns:c16="http://schemas.microsoft.com/office/drawing/2014/chart" uri="{C3380CC4-5D6E-409C-BE32-E72D297353CC}">
              <c16:uniqueId val="{00000001-1793-4330-B3D5-1E45F5746C8B}"/>
            </c:ext>
          </c:extLst>
        </c:ser>
        <c:dLbls>
          <c:showLegendKey val="0"/>
          <c:showVal val="0"/>
          <c:showCatName val="0"/>
          <c:showSerName val="0"/>
          <c:showPercent val="0"/>
          <c:showBubbleSize val="0"/>
        </c:dLbls>
        <c:marker val="1"/>
        <c:smooth val="0"/>
        <c:axId val="92100864"/>
        <c:axId val="92111232"/>
      </c:lineChart>
      <c:dateAx>
        <c:axId val="92100864"/>
        <c:scaling>
          <c:orientation val="minMax"/>
        </c:scaling>
        <c:delete val="1"/>
        <c:axPos val="b"/>
        <c:numFmt formatCode="ge" sourceLinked="1"/>
        <c:majorTickMark val="none"/>
        <c:minorTickMark val="none"/>
        <c:tickLblPos val="none"/>
        <c:crossAx val="92111232"/>
        <c:crosses val="autoZero"/>
        <c:auto val="1"/>
        <c:lblOffset val="100"/>
        <c:baseTimeUnit val="years"/>
      </c:dateAx>
      <c:valAx>
        <c:axId val="92111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100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87.15</c:v>
                </c:pt>
                <c:pt idx="1">
                  <c:v>87</c:v>
                </c:pt>
                <c:pt idx="2">
                  <c:v>85.55</c:v>
                </c:pt>
                <c:pt idx="3">
                  <c:v>86.19</c:v>
                </c:pt>
                <c:pt idx="4">
                  <c:v>88.22</c:v>
                </c:pt>
              </c:numCache>
            </c:numRef>
          </c:val>
          <c:extLst>
            <c:ext xmlns:c16="http://schemas.microsoft.com/office/drawing/2014/chart" uri="{C3380CC4-5D6E-409C-BE32-E72D297353CC}">
              <c16:uniqueId val="{00000000-4DA3-46AD-832B-9C5CF00FD693}"/>
            </c:ext>
          </c:extLst>
        </c:ser>
        <c:dLbls>
          <c:showLegendKey val="0"/>
          <c:showVal val="0"/>
          <c:showCatName val="0"/>
          <c:showSerName val="0"/>
          <c:showPercent val="0"/>
          <c:showBubbleSize val="0"/>
        </c:dLbls>
        <c:gapWidth val="150"/>
        <c:axId val="119270784"/>
        <c:axId val="140207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62.71</c:v>
                </c:pt>
                <c:pt idx="1">
                  <c:v>62.15</c:v>
                </c:pt>
                <c:pt idx="2">
                  <c:v>61.61</c:v>
                </c:pt>
                <c:pt idx="3">
                  <c:v>62.34</c:v>
                </c:pt>
                <c:pt idx="4">
                  <c:v>62.46</c:v>
                </c:pt>
              </c:numCache>
            </c:numRef>
          </c:val>
          <c:smooth val="0"/>
          <c:extLst>
            <c:ext xmlns:c16="http://schemas.microsoft.com/office/drawing/2014/chart" uri="{C3380CC4-5D6E-409C-BE32-E72D297353CC}">
              <c16:uniqueId val="{00000001-4DA3-46AD-832B-9C5CF00FD693}"/>
            </c:ext>
          </c:extLst>
        </c:ser>
        <c:dLbls>
          <c:showLegendKey val="0"/>
          <c:showVal val="0"/>
          <c:showCatName val="0"/>
          <c:showSerName val="0"/>
          <c:showPercent val="0"/>
          <c:showBubbleSize val="0"/>
        </c:dLbls>
        <c:marker val="1"/>
        <c:smooth val="0"/>
        <c:axId val="119270784"/>
        <c:axId val="140207616"/>
      </c:lineChart>
      <c:dateAx>
        <c:axId val="119270784"/>
        <c:scaling>
          <c:orientation val="minMax"/>
        </c:scaling>
        <c:delete val="1"/>
        <c:axPos val="b"/>
        <c:numFmt formatCode="ge" sourceLinked="1"/>
        <c:majorTickMark val="none"/>
        <c:minorTickMark val="none"/>
        <c:tickLblPos val="none"/>
        <c:crossAx val="140207616"/>
        <c:crosses val="autoZero"/>
        <c:auto val="1"/>
        <c:lblOffset val="100"/>
        <c:baseTimeUnit val="years"/>
      </c:dateAx>
      <c:valAx>
        <c:axId val="140207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70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90.6</c:v>
                </c:pt>
                <c:pt idx="1">
                  <c:v>90.33</c:v>
                </c:pt>
                <c:pt idx="2">
                  <c:v>90.32</c:v>
                </c:pt>
                <c:pt idx="3">
                  <c:v>89.9</c:v>
                </c:pt>
                <c:pt idx="4">
                  <c:v>90.7</c:v>
                </c:pt>
              </c:numCache>
            </c:numRef>
          </c:val>
          <c:extLst>
            <c:ext xmlns:c16="http://schemas.microsoft.com/office/drawing/2014/chart" uri="{C3380CC4-5D6E-409C-BE32-E72D297353CC}">
              <c16:uniqueId val="{00000000-16D1-4826-A7D9-C78BDB334FD9}"/>
            </c:ext>
          </c:extLst>
        </c:ser>
        <c:dLbls>
          <c:showLegendKey val="0"/>
          <c:showVal val="0"/>
          <c:showCatName val="0"/>
          <c:showSerName val="0"/>
          <c:showPercent val="0"/>
          <c:showBubbleSize val="0"/>
        </c:dLbls>
        <c:gapWidth val="150"/>
        <c:axId val="146430976"/>
        <c:axId val="146441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90.54</c:v>
                </c:pt>
                <c:pt idx="1">
                  <c:v>90.64</c:v>
                </c:pt>
                <c:pt idx="2">
                  <c:v>90.23</c:v>
                </c:pt>
                <c:pt idx="3">
                  <c:v>90.15</c:v>
                </c:pt>
                <c:pt idx="4">
                  <c:v>90.62</c:v>
                </c:pt>
              </c:numCache>
            </c:numRef>
          </c:val>
          <c:smooth val="0"/>
          <c:extLst>
            <c:ext xmlns:c16="http://schemas.microsoft.com/office/drawing/2014/chart" uri="{C3380CC4-5D6E-409C-BE32-E72D297353CC}">
              <c16:uniqueId val="{00000001-16D1-4826-A7D9-C78BDB334FD9}"/>
            </c:ext>
          </c:extLst>
        </c:ser>
        <c:dLbls>
          <c:showLegendKey val="0"/>
          <c:showVal val="0"/>
          <c:showCatName val="0"/>
          <c:showSerName val="0"/>
          <c:showPercent val="0"/>
          <c:showBubbleSize val="0"/>
        </c:dLbls>
        <c:marker val="1"/>
        <c:smooth val="0"/>
        <c:axId val="146430976"/>
        <c:axId val="146441344"/>
      </c:lineChart>
      <c:dateAx>
        <c:axId val="146430976"/>
        <c:scaling>
          <c:orientation val="minMax"/>
        </c:scaling>
        <c:delete val="1"/>
        <c:axPos val="b"/>
        <c:numFmt formatCode="ge" sourceLinked="1"/>
        <c:majorTickMark val="none"/>
        <c:minorTickMark val="none"/>
        <c:tickLblPos val="none"/>
        <c:crossAx val="146441344"/>
        <c:crosses val="autoZero"/>
        <c:auto val="1"/>
        <c:lblOffset val="100"/>
        <c:baseTimeUnit val="years"/>
      </c:dateAx>
      <c:valAx>
        <c:axId val="146441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430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100.56</c:v>
                </c:pt>
                <c:pt idx="1">
                  <c:v>97.51</c:v>
                </c:pt>
                <c:pt idx="2">
                  <c:v>102.76</c:v>
                </c:pt>
                <c:pt idx="3">
                  <c:v>104.23</c:v>
                </c:pt>
                <c:pt idx="4">
                  <c:v>107.27</c:v>
                </c:pt>
              </c:numCache>
            </c:numRef>
          </c:val>
          <c:extLst>
            <c:ext xmlns:c16="http://schemas.microsoft.com/office/drawing/2014/chart" uri="{C3380CC4-5D6E-409C-BE32-E72D297353CC}">
              <c16:uniqueId val="{00000000-22F7-4F83-9578-39DC7499F2F3}"/>
            </c:ext>
          </c:extLst>
        </c:ser>
        <c:dLbls>
          <c:showLegendKey val="0"/>
          <c:showVal val="0"/>
          <c:showCatName val="0"/>
          <c:showSerName val="0"/>
          <c:showPercent val="0"/>
          <c:showBubbleSize val="0"/>
        </c:dLbls>
        <c:gapWidth val="150"/>
        <c:axId val="89515904"/>
        <c:axId val="92123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108.39</c:v>
                </c:pt>
                <c:pt idx="1">
                  <c:v>108.9</c:v>
                </c:pt>
                <c:pt idx="2">
                  <c:v>114.43</c:v>
                </c:pt>
                <c:pt idx="3">
                  <c:v>114.08</c:v>
                </c:pt>
                <c:pt idx="4">
                  <c:v>115.36</c:v>
                </c:pt>
              </c:numCache>
            </c:numRef>
          </c:val>
          <c:smooth val="0"/>
          <c:extLst>
            <c:ext xmlns:c16="http://schemas.microsoft.com/office/drawing/2014/chart" uri="{C3380CC4-5D6E-409C-BE32-E72D297353CC}">
              <c16:uniqueId val="{00000001-22F7-4F83-9578-39DC7499F2F3}"/>
            </c:ext>
          </c:extLst>
        </c:ser>
        <c:dLbls>
          <c:showLegendKey val="0"/>
          <c:showVal val="0"/>
          <c:showCatName val="0"/>
          <c:showSerName val="0"/>
          <c:showPercent val="0"/>
          <c:showBubbleSize val="0"/>
        </c:dLbls>
        <c:marker val="1"/>
        <c:smooth val="0"/>
        <c:axId val="89515904"/>
        <c:axId val="92123136"/>
      </c:lineChart>
      <c:dateAx>
        <c:axId val="89515904"/>
        <c:scaling>
          <c:orientation val="minMax"/>
        </c:scaling>
        <c:delete val="1"/>
        <c:axPos val="b"/>
        <c:numFmt formatCode="ge" sourceLinked="1"/>
        <c:majorTickMark val="none"/>
        <c:minorTickMark val="none"/>
        <c:tickLblPos val="none"/>
        <c:crossAx val="92123136"/>
        <c:crosses val="autoZero"/>
        <c:auto val="1"/>
        <c:lblOffset val="100"/>
        <c:baseTimeUnit val="years"/>
      </c:dateAx>
      <c:valAx>
        <c:axId val="921231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515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50.5</c:v>
                </c:pt>
                <c:pt idx="1">
                  <c:v>50.76</c:v>
                </c:pt>
                <c:pt idx="2">
                  <c:v>52.24</c:v>
                </c:pt>
                <c:pt idx="3">
                  <c:v>52.46</c:v>
                </c:pt>
                <c:pt idx="4">
                  <c:v>52.95</c:v>
                </c:pt>
              </c:numCache>
            </c:numRef>
          </c:val>
          <c:extLst>
            <c:ext xmlns:c16="http://schemas.microsoft.com/office/drawing/2014/chart" uri="{C3380CC4-5D6E-409C-BE32-E72D297353CC}">
              <c16:uniqueId val="{00000000-B8F4-4909-9EED-0611B5D5CEC5}"/>
            </c:ext>
          </c:extLst>
        </c:ser>
        <c:dLbls>
          <c:showLegendKey val="0"/>
          <c:showVal val="0"/>
          <c:showCatName val="0"/>
          <c:showSerName val="0"/>
          <c:showPercent val="0"/>
          <c:showBubbleSize val="0"/>
        </c:dLbls>
        <c:gapWidth val="150"/>
        <c:axId val="100091392"/>
        <c:axId val="100093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42.43</c:v>
                </c:pt>
                <c:pt idx="1">
                  <c:v>43.24</c:v>
                </c:pt>
                <c:pt idx="2">
                  <c:v>46.36</c:v>
                </c:pt>
                <c:pt idx="3">
                  <c:v>47.37</c:v>
                </c:pt>
                <c:pt idx="4">
                  <c:v>48.01</c:v>
                </c:pt>
              </c:numCache>
            </c:numRef>
          </c:val>
          <c:smooth val="0"/>
          <c:extLst>
            <c:ext xmlns:c16="http://schemas.microsoft.com/office/drawing/2014/chart" uri="{C3380CC4-5D6E-409C-BE32-E72D297353CC}">
              <c16:uniqueId val="{00000001-B8F4-4909-9EED-0611B5D5CEC5}"/>
            </c:ext>
          </c:extLst>
        </c:ser>
        <c:dLbls>
          <c:showLegendKey val="0"/>
          <c:showVal val="0"/>
          <c:showCatName val="0"/>
          <c:showSerName val="0"/>
          <c:showPercent val="0"/>
          <c:showBubbleSize val="0"/>
        </c:dLbls>
        <c:marker val="1"/>
        <c:smooth val="0"/>
        <c:axId val="100091392"/>
        <c:axId val="100093312"/>
      </c:lineChart>
      <c:dateAx>
        <c:axId val="100091392"/>
        <c:scaling>
          <c:orientation val="minMax"/>
        </c:scaling>
        <c:delete val="1"/>
        <c:axPos val="b"/>
        <c:numFmt formatCode="ge" sourceLinked="1"/>
        <c:majorTickMark val="none"/>
        <c:minorTickMark val="none"/>
        <c:tickLblPos val="none"/>
        <c:crossAx val="100093312"/>
        <c:crosses val="autoZero"/>
        <c:auto val="1"/>
        <c:lblOffset val="100"/>
        <c:baseTimeUnit val="years"/>
      </c:dateAx>
      <c:valAx>
        <c:axId val="100093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091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0.52</c:v>
                </c:pt>
                <c:pt idx="1">
                  <c:v>0.36</c:v>
                </c:pt>
                <c:pt idx="2">
                  <c:v>0.14000000000000001</c:v>
                </c:pt>
                <c:pt idx="3">
                  <c:v>1.23</c:v>
                </c:pt>
                <c:pt idx="4">
                  <c:v>4.74</c:v>
                </c:pt>
              </c:numCache>
            </c:numRef>
          </c:val>
          <c:extLst>
            <c:ext xmlns:c16="http://schemas.microsoft.com/office/drawing/2014/chart" uri="{C3380CC4-5D6E-409C-BE32-E72D297353CC}">
              <c16:uniqueId val="{00000000-170F-4654-BE65-C534AA8A6D5D}"/>
            </c:ext>
          </c:extLst>
        </c:ser>
        <c:dLbls>
          <c:showLegendKey val="0"/>
          <c:showVal val="0"/>
          <c:showCatName val="0"/>
          <c:showSerName val="0"/>
          <c:showPercent val="0"/>
          <c:showBubbleSize val="0"/>
        </c:dLbls>
        <c:gapWidth val="150"/>
        <c:axId val="100148352"/>
        <c:axId val="100150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11.07</c:v>
                </c:pt>
                <c:pt idx="1">
                  <c:v>12.21</c:v>
                </c:pt>
                <c:pt idx="2">
                  <c:v>13.57</c:v>
                </c:pt>
                <c:pt idx="3">
                  <c:v>14.27</c:v>
                </c:pt>
                <c:pt idx="4">
                  <c:v>16.170000000000002</c:v>
                </c:pt>
              </c:numCache>
            </c:numRef>
          </c:val>
          <c:smooth val="0"/>
          <c:extLst>
            <c:ext xmlns:c16="http://schemas.microsoft.com/office/drawing/2014/chart" uri="{C3380CC4-5D6E-409C-BE32-E72D297353CC}">
              <c16:uniqueId val="{00000001-170F-4654-BE65-C534AA8A6D5D}"/>
            </c:ext>
          </c:extLst>
        </c:ser>
        <c:dLbls>
          <c:showLegendKey val="0"/>
          <c:showVal val="0"/>
          <c:showCatName val="0"/>
          <c:showSerName val="0"/>
          <c:showPercent val="0"/>
          <c:showBubbleSize val="0"/>
        </c:dLbls>
        <c:marker val="1"/>
        <c:smooth val="0"/>
        <c:axId val="100148352"/>
        <c:axId val="100150272"/>
      </c:lineChart>
      <c:dateAx>
        <c:axId val="100148352"/>
        <c:scaling>
          <c:orientation val="minMax"/>
        </c:scaling>
        <c:delete val="1"/>
        <c:axPos val="b"/>
        <c:numFmt formatCode="ge" sourceLinked="1"/>
        <c:majorTickMark val="none"/>
        <c:minorTickMark val="none"/>
        <c:tickLblPos val="none"/>
        <c:crossAx val="100150272"/>
        <c:crosses val="autoZero"/>
        <c:auto val="1"/>
        <c:lblOffset val="100"/>
        <c:baseTimeUnit val="years"/>
      </c:dateAx>
      <c:valAx>
        <c:axId val="100150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148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24.42</c:v>
                </c:pt>
                <c:pt idx="1">
                  <c:v>27.67</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C0B3-47EC-A89E-F33D0355B01F}"/>
            </c:ext>
          </c:extLst>
        </c:ser>
        <c:dLbls>
          <c:showLegendKey val="0"/>
          <c:showVal val="0"/>
          <c:showCatName val="0"/>
          <c:showSerName val="0"/>
          <c:showPercent val="0"/>
          <c:showBubbleSize val="0"/>
        </c:dLbls>
        <c:gapWidth val="150"/>
        <c:axId val="100205696"/>
        <c:axId val="100207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3.08</c:v>
                </c:pt>
                <c:pt idx="1">
                  <c:v>3.47</c:v>
                </c:pt>
                <c:pt idx="2">
                  <c:v>0.13</c:v>
                </c:pt>
                <c:pt idx="3" formatCode="#,##0.00;&quot;△&quot;#,##0.00">
                  <c:v>0</c:v>
                </c:pt>
                <c:pt idx="4" formatCode="#,##0.00;&quot;△&quot;#,##0.00">
                  <c:v>0</c:v>
                </c:pt>
              </c:numCache>
            </c:numRef>
          </c:val>
          <c:smooth val="0"/>
          <c:extLst>
            <c:ext xmlns:c16="http://schemas.microsoft.com/office/drawing/2014/chart" uri="{C3380CC4-5D6E-409C-BE32-E72D297353CC}">
              <c16:uniqueId val="{00000001-C0B3-47EC-A89E-F33D0355B01F}"/>
            </c:ext>
          </c:extLst>
        </c:ser>
        <c:dLbls>
          <c:showLegendKey val="0"/>
          <c:showVal val="0"/>
          <c:showCatName val="0"/>
          <c:showSerName val="0"/>
          <c:showPercent val="0"/>
          <c:showBubbleSize val="0"/>
        </c:dLbls>
        <c:marker val="1"/>
        <c:smooth val="0"/>
        <c:axId val="100205696"/>
        <c:axId val="100207616"/>
      </c:lineChart>
      <c:dateAx>
        <c:axId val="100205696"/>
        <c:scaling>
          <c:orientation val="minMax"/>
        </c:scaling>
        <c:delete val="1"/>
        <c:axPos val="b"/>
        <c:numFmt formatCode="ge" sourceLinked="1"/>
        <c:majorTickMark val="none"/>
        <c:minorTickMark val="none"/>
        <c:tickLblPos val="none"/>
        <c:crossAx val="100207616"/>
        <c:crosses val="autoZero"/>
        <c:auto val="1"/>
        <c:lblOffset val="100"/>
        <c:baseTimeUnit val="years"/>
      </c:dateAx>
      <c:valAx>
        <c:axId val="1002076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205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3416.4</c:v>
                </c:pt>
                <c:pt idx="1">
                  <c:v>4713.07</c:v>
                </c:pt>
                <c:pt idx="2">
                  <c:v>1322.14</c:v>
                </c:pt>
                <c:pt idx="3">
                  <c:v>1621.95</c:v>
                </c:pt>
                <c:pt idx="4">
                  <c:v>1029.3</c:v>
                </c:pt>
              </c:numCache>
            </c:numRef>
          </c:val>
          <c:extLst>
            <c:ext xmlns:c16="http://schemas.microsoft.com/office/drawing/2014/chart" uri="{C3380CC4-5D6E-409C-BE32-E72D297353CC}">
              <c16:uniqueId val="{00000000-F6D4-4A3C-9BDD-B61177258BB9}"/>
            </c:ext>
          </c:extLst>
        </c:ser>
        <c:dLbls>
          <c:showLegendKey val="0"/>
          <c:showVal val="0"/>
          <c:showCatName val="0"/>
          <c:showSerName val="0"/>
          <c:showPercent val="0"/>
          <c:showBubbleSize val="0"/>
        </c:dLbls>
        <c:gapWidth val="150"/>
        <c:axId val="100172544"/>
        <c:axId val="100174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590.46</c:v>
                </c:pt>
                <c:pt idx="1">
                  <c:v>628.34</c:v>
                </c:pt>
                <c:pt idx="2">
                  <c:v>289.8</c:v>
                </c:pt>
                <c:pt idx="3">
                  <c:v>299.44</c:v>
                </c:pt>
                <c:pt idx="4">
                  <c:v>311.99</c:v>
                </c:pt>
              </c:numCache>
            </c:numRef>
          </c:val>
          <c:smooth val="0"/>
          <c:extLst>
            <c:ext xmlns:c16="http://schemas.microsoft.com/office/drawing/2014/chart" uri="{C3380CC4-5D6E-409C-BE32-E72D297353CC}">
              <c16:uniqueId val="{00000001-F6D4-4A3C-9BDD-B61177258BB9}"/>
            </c:ext>
          </c:extLst>
        </c:ser>
        <c:dLbls>
          <c:showLegendKey val="0"/>
          <c:showVal val="0"/>
          <c:showCatName val="0"/>
          <c:showSerName val="0"/>
          <c:showPercent val="0"/>
          <c:showBubbleSize val="0"/>
        </c:dLbls>
        <c:marker val="1"/>
        <c:smooth val="0"/>
        <c:axId val="100172544"/>
        <c:axId val="100174464"/>
      </c:lineChart>
      <c:dateAx>
        <c:axId val="100172544"/>
        <c:scaling>
          <c:orientation val="minMax"/>
        </c:scaling>
        <c:delete val="1"/>
        <c:axPos val="b"/>
        <c:numFmt formatCode="ge" sourceLinked="1"/>
        <c:majorTickMark val="none"/>
        <c:minorTickMark val="none"/>
        <c:tickLblPos val="none"/>
        <c:crossAx val="100174464"/>
        <c:crosses val="autoZero"/>
        <c:auto val="1"/>
        <c:lblOffset val="100"/>
        <c:baseTimeUnit val="years"/>
      </c:dateAx>
      <c:valAx>
        <c:axId val="1001744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172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36.590000000000003</c:v>
                </c:pt>
                <c:pt idx="1">
                  <c:v>35.56</c:v>
                </c:pt>
                <c:pt idx="2">
                  <c:v>34.21</c:v>
                </c:pt>
                <c:pt idx="3">
                  <c:v>32.14</c:v>
                </c:pt>
                <c:pt idx="4">
                  <c:v>30.33</c:v>
                </c:pt>
              </c:numCache>
            </c:numRef>
          </c:val>
          <c:extLst>
            <c:ext xmlns:c16="http://schemas.microsoft.com/office/drawing/2014/chart" uri="{C3380CC4-5D6E-409C-BE32-E72D297353CC}">
              <c16:uniqueId val="{00000000-8B02-42F6-9FDC-86BE508A5593}"/>
            </c:ext>
          </c:extLst>
        </c:ser>
        <c:dLbls>
          <c:showLegendKey val="0"/>
          <c:showVal val="0"/>
          <c:showCatName val="0"/>
          <c:showSerName val="0"/>
          <c:showPercent val="0"/>
          <c:showBubbleSize val="0"/>
        </c:dLbls>
        <c:gapWidth val="150"/>
        <c:axId val="100278656"/>
        <c:axId val="100280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299.16000000000003</c:v>
                </c:pt>
                <c:pt idx="1">
                  <c:v>297.13</c:v>
                </c:pt>
                <c:pt idx="2">
                  <c:v>301.99</c:v>
                </c:pt>
                <c:pt idx="3">
                  <c:v>298.08999999999997</c:v>
                </c:pt>
                <c:pt idx="4">
                  <c:v>291.77999999999997</c:v>
                </c:pt>
              </c:numCache>
            </c:numRef>
          </c:val>
          <c:smooth val="0"/>
          <c:extLst>
            <c:ext xmlns:c16="http://schemas.microsoft.com/office/drawing/2014/chart" uri="{C3380CC4-5D6E-409C-BE32-E72D297353CC}">
              <c16:uniqueId val="{00000001-8B02-42F6-9FDC-86BE508A5593}"/>
            </c:ext>
          </c:extLst>
        </c:ser>
        <c:dLbls>
          <c:showLegendKey val="0"/>
          <c:showVal val="0"/>
          <c:showCatName val="0"/>
          <c:showSerName val="0"/>
          <c:showPercent val="0"/>
          <c:showBubbleSize val="0"/>
        </c:dLbls>
        <c:marker val="1"/>
        <c:smooth val="0"/>
        <c:axId val="100278656"/>
        <c:axId val="100280576"/>
      </c:lineChart>
      <c:dateAx>
        <c:axId val="100278656"/>
        <c:scaling>
          <c:orientation val="minMax"/>
        </c:scaling>
        <c:delete val="1"/>
        <c:axPos val="b"/>
        <c:numFmt formatCode="ge" sourceLinked="1"/>
        <c:majorTickMark val="none"/>
        <c:minorTickMark val="none"/>
        <c:tickLblPos val="none"/>
        <c:crossAx val="100280576"/>
        <c:crosses val="autoZero"/>
        <c:auto val="1"/>
        <c:lblOffset val="100"/>
        <c:baseTimeUnit val="years"/>
      </c:dateAx>
      <c:valAx>
        <c:axId val="1002805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278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86.25</c:v>
                </c:pt>
                <c:pt idx="1">
                  <c:v>84.38</c:v>
                </c:pt>
                <c:pt idx="2">
                  <c:v>87.58</c:v>
                </c:pt>
                <c:pt idx="3">
                  <c:v>86.36</c:v>
                </c:pt>
                <c:pt idx="4">
                  <c:v>87.83</c:v>
                </c:pt>
              </c:numCache>
            </c:numRef>
          </c:val>
          <c:extLst>
            <c:ext xmlns:c16="http://schemas.microsoft.com/office/drawing/2014/chart" uri="{C3380CC4-5D6E-409C-BE32-E72D297353CC}">
              <c16:uniqueId val="{00000000-D933-47BA-BE64-4B36B3B2C7EA}"/>
            </c:ext>
          </c:extLst>
        </c:ser>
        <c:dLbls>
          <c:showLegendKey val="0"/>
          <c:showVal val="0"/>
          <c:showCatName val="0"/>
          <c:showSerName val="0"/>
          <c:showPercent val="0"/>
          <c:showBubbleSize val="0"/>
        </c:dLbls>
        <c:gapWidth val="150"/>
        <c:axId val="100315136"/>
        <c:axId val="1003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99.91</c:v>
                </c:pt>
                <c:pt idx="1">
                  <c:v>99.89</c:v>
                </c:pt>
                <c:pt idx="2">
                  <c:v>107.05</c:v>
                </c:pt>
                <c:pt idx="3">
                  <c:v>106.4</c:v>
                </c:pt>
                <c:pt idx="4">
                  <c:v>107.61</c:v>
                </c:pt>
              </c:numCache>
            </c:numRef>
          </c:val>
          <c:smooth val="0"/>
          <c:extLst>
            <c:ext xmlns:c16="http://schemas.microsoft.com/office/drawing/2014/chart" uri="{C3380CC4-5D6E-409C-BE32-E72D297353CC}">
              <c16:uniqueId val="{00000001-D933-47BA-BE64-4B36B3B2C7EA}"/>
            </c:ext>
          </c:extLst>
        </c:ser>
        <c:dLbls>
          <c:showLegendKey val="0"/>
          <c:showVal val="0"/>
          <c:showCatName val="0"/>
          <c:showSerName val="0"/>
          <c:showPercent val="0"/>
          <c:showBubbleSize val="0"/>
        </c:dLbls>
        <c:marker val="1"/>
        <c:smooth val="0"/>
        <c:axId val="100315136"/>
        <c:axId val="100317056"/>
      </c:lineChart>
      <c:dateAx>
        <c:axId val="100315136"/>
        <c:scaling>
          <c:orientation val="minMax"/>
        </c:scaling>
        <c:delete val="1"/>
        <c:axPos val="b"/>
        <c:numFmt formatCode="ge" sourceLinked="1"/>
        <c:majorTickMark val="none"/>
        <c:minorTickMark val="none"/>
        <c:tickLblPos val="none"/>
        <c:crossAx val="100317056"/>
        <c:crosses val="autoZero"/>
        <c:auto val="1"/>
        <c:lblOffset val="100"/>
        <c:baseTimeUnit val="years"/>
      </c:dateAx>
      <c:valAx>
        <c:axId val="100317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315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269.02</c:v>
                </c:pt>
                <c:pt idx="1">
                  <c:v>274.85000000000002</c:v>
                </c:pt>
                <c:pt idx="2">
                  <c:v>265.10000000000002</c:v>
                </c:pt>
                <c:pt idx="3">
                  <c:v>268.97000000000003</c:v>
                </c:pt>
                <c:pt idx="4">
                  <c:v>264.60000000000002</c:v>
                </c:pt>
              </c:numCache>
            </c:numRef>
          </c:val>
          <c:extLst>
            <c:ext xmlns:c16="http://schemas.microsoft.com/office/drawing/2014/chart" uri="{C3380CC4-5D6E-409C-BE32-E72D297353CC}">
              <c16:uniqueId val="{00000000-5C39-4185-A07B-D2E90A4B377E}"/>
            </c:ext>
          </c:extLst>
        </c:ser>
        <c:dLbls>
          <c:showLegendKey val="0"/>
          <c:showVal val="0"/>
          <c:showCatName val="0"/>
          <c:showSerName val="0"/>
          <c:showPercent val="0"/>
          <c:showBubbleSize val="0"/>
        </c:dLbls>
        <c:gapWidth val="150"/>
        <c:axId val="119233920"/>
        <c:axId val="119236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164.25</c:v>
                </c:pt>
                <c:pt idx="1">
                  <c:v>165.34</c:v>
                </c:pt>
                <c:pt idx="2">
                  <c:v>155.09</c:v>
                </c:pt>
                <c:pt idx="3">
                  <c:v>156.29</c:v>
                </c:pt>
                <c:pt idx="4">
                  <c:v>155.69</c:v>
                </c:pt>
              </c:numCache>
            </c:numRef>
          </c:val>
          <c:smooth val="0"/>
          <c:extLst>
            <c:ext xmlns:c16="http://schemas.microsoft.com/office/drawing/2014/chart" uri="{C3380CC4-5D6E-409C-BE32-E72D297353CC}">
              <c16:uniqueId val="{00000001-5C39-4185-A07B-D2E90A4B377E}"/>
            </c:ext>
          </c:extLst>
        </c:ser>
        <c:dLbls>
          <c:showLegendKey val="0"/>
          <c:showVal val="0"/>
          <c:showCatName val="0"/>
          <c:showSerName val="0"/>
          <c:showPercent val="0"/>
          <c:showBubbleSize val="0"/>
        </c:dLbls>
        <c:marker val="1"/>
        <c:smooth val="0"/>
        <c:axId val="119233920"/>
        <c:axId val="119236096"/>
      </c:lineChart>
      <c:dateAx>
        <c:axId val="119233920"/>
        <c:scaling>
          <c:orientation val="minMax"/>
        </c:scaling>
        <c:delete val="1"/>
        <c:axPos val="b"/>
        <c:numFmt formatCode="ge" sourceLinked="1"/>
        <c:majorTickMark val="none"/>
        <c:minorTickMark val="none"/>
        <c:tickLblPos val="none"/>
        <c:crossAx val="119236096"/>
        <c:crosses val="autoZero"/>
        <c:auto val="1"/>
        <c:lblOffset val="100"/>
        <c:baseTimeUnit val="years"/>
      </c:dateAx>
      <c:valAx>
        <c:axId val="119236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33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8" t="s">
        <v>0</v>
      </c>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row>
    <row r="3" spans="1:78" ht="9.75" customHeight="1" x14ac:dyDescent="0.15">
      <c r="A3" s="2"/>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row>
    <row r="4" spans="1:78" ht="9.75" customHeight="1" x14ac:dyDescent="0.15">
      <c r="A4" s="2"/>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89" t="str">
        <f>データ!H6</f>
        <v>千葉県　山武郡市広域水道企業団</v>
      </c>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90"/>
      <c r="AE6" s="90"/>
      <c r="AF6" s="90"/>
      <c r="AG6" s="90"/>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9" t="s">
        <v>1</v>
      </c>
      <c r="C7" s="80"/>
      <c r="D7" s="80"/>
      <c r="E7" s="80"/>
      <c r="F7" s="80"/>
      <c r="G7" s="80"/>
      <c r="H7" s="80"/>
      <c r="I7" s="79" t="s">
        <v>2</v>
      </c>
      <c r="J7" s="80"/>
      <c r="K7" s="80"/>
      <c r="L7" s="80"/>
      <c r="M7" s="80"/>
      <c r="N7" s="80"/>
      <c r="O7" s="81"/>
      <c r="P7" s="82" t="s">
        <v>3</v>
      </c>
      <c r="Q7" s="82"/>
      <c r="R7" s="82"/>
      <c r="S7" s="82"/>
      <c r="T7" s="82"/>
      <c r="U7" s="82"/>
      <c r="V7" s="82"/>
      <c r="W7" s="82" t="s">
        <v>4</v>
      </c>
      <c r="X7" s="82"/>
      <c r="Y7" s="82"/>
      <c r="Z7" s="82"/>
      <c r="AA7" s="82"/>
      <c r="AB7" s="82"/>
      <c r="AC7" s="82"/>
      <c r="AD7" s="82" t="s">
        <v>5</v>
      </c>
      <c r="AE7" s="82"/>
      <c r="AF7" s="82"/>
      <c r="AG7" s="82"/>
      <c r="AH7" s="82"/>
      <c r="AI7" s="82"/>
      <c r="AJ7" s="82"/>
      <c r="AK7" s="5"/>
      <c r="AL7" s="82" t="s">
        <v>6</v>
      </c>
      <c r="AM7" s="82"/>
      <c r="AN7" s="82"/>
      <c r="AO7" s="82"/>
      <c r="AP7" s="82"/>
      <c r="AQ7" s="82"/>
      <c r="AR7" s="82"/>
      <c r="AS7" s="82"/>
      <c r="AT7" s="79" t="s">
        <v>7</v>
      </c>
      <c r="AU7" s="80"/>
      <c r="AV7" s="80"/>
      <c r="AW7" s="80"/>
      <c r="AX7" s="80"/>
      <c r="AY7" s="80"/>
      <c r="AZ7" s="80"/>
      <c r="BA7" s="80"/>
      <c r="BB7" s="82" t="s">
        <v>8</v>
      </c>
      <c r="BC7" s="82"/>
      <c r="BD7" s="82"/>
      <c r="BE7" s="82"/>
      <c r="BF7" s="82"/>
      <c r="BG7" s="82"/>
      <c r="BH7" s="82"/>
      <c r="BI7" s="82"/>
      <c r="BJ7" s="4"/>
      <c r="BK7" s="4"/>
      <c r="BL7" s="6" t="s">
        <v>9</v>
      </c>
      <c r="BM7" s="7"/>
      <c r="BN7" s="7"/>
      <c r="BO7" s="7"/>
      <c r="BP7" s="7"/>
      <c r="BQ7" s="7"/>
      <c r="BR7" s="7"/>
      <c r="BS7" s="7"/>
      <c r="BT7" s="7"/>
      <c r="BU7" s="7"/>
      <c r="BV7" s="7"/>
      <c r="BW7" s="7"/>
      <c r="BX7" s="7"/>
      <c r="BY7" s="8"/>
    </row>
    <row r="8" spans="1:78" ht="18.75" customHeight="1" x14ac:dyDescent="0.15">
      <c r="A8" s="2"/>
      <c r="B8" s="83" t="str">
        <f>データ!$I$6</f>
        <v>法適用</v>
      </c>
      <c r="C8" s="84"/>
      <c r="D8" s="84"/>
      <c r="E8" s="84"/>
      <c r="F8" s="84"/>
      <c r="G8" s="84"/>
      <c r="H8" s="84"/>
      <c r="I8" s="83" t="str">
        <f>データ!$J$6</f>
        <v>水道事業</v>
      </c>
      <c r="J8" s="84"/>
      <c r="K8" s="84"/>
      <c r="L8" s="84"/>
      <c r="M8" s="84"/>
      <c r="N8" s="84"/>
      <c r="O8" s="85"/>
      <c r="P8" s="86" t="str">
        <f>データ!$K$6</f>
        <v>末端給水事業</v>
      </c>
      <c r="Q8" s="86"/>
      <c r="R8" s="86"/>
      <c r="S8" s="86"/>
      <c r="T8" s="86"/>
      <c r="U8" s="86"/>
      <c r="V8" s="86"/>
      <c r="W8" s="86" t="str">
        <f>データ!$L$6</f>
        <v>A2</v>
      </c>
      <c r="X8" s="86"/>
      <c r="Y8" s="86"/>
      <c r="Z8" s="86"/>
      <c r="AA8" s="86"/>
      <c r="AB8" s="86"/>
      <c r="AC8" s="86"/>
      <c r="AD8" s="87" t="s">
        <v>118</v>
      </c>
      <c r="AE8" s="87"/>
      <c r="AF8" s="87"/>
      <c r="AG8" s="87"/>
      <c r="AH8" s="87"/>
      <c r="AI8" s="87"/>
      <c r="AJ8" s="87"/>
      <c r="AK8" s="5"/>
      <c r="AL8" s="74" t="str">
        <f>データ!$R$6</f>
        <v>-</v>
      </c>
      <c r="AM8" s="74"/>
      <c r="AN8" s="74"/>
      <c r="AO8" s="74"/>
      <c r="AP8" s="74"/>
      <c r="AQ8" s="74"/>
      <c r="AR8" s="74"/>
      <c r="AS8" s="74"/>
      <c r="AT8" s="70" t="str">
        <f>データ!$S$6</f>
        <v>-</v>
      </c>
      <c r="AU8" s="71"/>
      <c r="AV8" s="71"/>
      <c r="AW8" s="71"/>
      <c r="AX8" s="71"/>
      <c r="AY8" s="71"/>
      <c r="AZ8" s="71"/>
      <c r="BA8" s="71"/>
      <c r="BB8" s="73" t="str">
        <f>データ!$T$6</f>
        <v>-</v>
      </c>
      <c r="BC8" s="73"/>
      <c r="BD8" s="73"/>
      <c r="BE8" s="73"/>
      <c r="BF8" s="73"/>
      <c r="BG8" s="73"/>
      <c r="BH8" s="73"/>
      <c r="BI8" s="73"/>
      <c r="BJ8" s="4"/>
      <c r="BK8" s="4"/>
      <c r="BL8" s="77" t="s">
        <v>10</v>
      </c>
      <c r="BM8" s="78"/>
      <c r="BN8" s="9" t="s">
        <v>11</v>
      </c>
      <c r="BO8" s="10"/>
      <c r="BP8" s="10"/>
      <c r="BQ8" s="10"/>
      <c r="BR8" s="10"/>
      <c r="BS8" s="10"/>
      <c r="BT8" s="10"/>
      <c r="BU8" s="10"/>
      <c r="BV8" s="10"/>
      <c r="BW8" s="10"/>
      <c r="BX8" s="10"/>
      <c r="BY8" s="11"/>
    </row>
    <row r="9" spans="1:78" ht="18.75" customHeight="1" x14ac:dyDescent="0.15">
      <c r="A9" s="2"/>
      <c r="B9" s="79" t="s">
        <v>12</v>
      </c>
      <c r="C9" s="80"/>
      <c r="D9" s="80"/>
      <c r="E9" s="80"/>
      <c r="F9" s="80"/>
      <c r="G9" s="80"/>
      <c r="H9" s="80"/>
      <c r="I9" s="79" t="s">
        <v>13</v>
      </c>
      <c r="J9" s="80"/>
      <c r="K9" s="80"/>
      <c r="L9" s="80"/>
      <c r="M9" s="80"/>
      <c r="N9" s="80"/>
      <c r="O9" s="81"/>
      <c r="P9" s="82" t="s">
        <v>14</v>
      </c>
      <c r="Q9" s="82"/>
      <c r="R9" s="82"/>
      <c r="S9" s="82"/>
      <c r="T9" s="82"/>
      <c r="U9" s="82"/>
      <c r="V9" s="82"/>
      <c r="W9" s="82" t="s">
        <v>15</v>
      </c>
      <c r="X9" s="82"/>
      <c r="Y9" s="82"/>
      <c r="Z9" s="82"/>
      <c r="AA9" s="82"/>
      <c r="AB9" s="82"/>
      <c r="AC9" s="82"/>
      <c r="AD9" s="2"/>
      <c r="AE9" s="2"/>
      <c r="AF9" s="2"/>
      <c r="AG9" s="2"/>
      <c r="AH9" s="5"/>
      <c r="AI9" s="5"/>
      <c r="AJ9" s="5"/>
      <c r="AK9" s="5"/>
      <c r="AL9" s="82" t="s">
        <v>16</v>
      </c>
      <c r="AM9" s="82"/>
      <c r="AN9" s="82"/>
      <c r="AO9" s="82"/>
      <c r="AP9" s="82"/>
      <c r="AQ9" s="82"/>
      <c r="AR9" s="82"/>
      <c r="AS9" s="82"/>
      <c r="AT9" s="79" t="s">
        <v>17</v>
      </c>
      <c r="AU9" s="80"/>
      <c r="AV9" s="80"/>
      <c r="AW9" s="80"/>
      <c r="AX9" s="80"/>
      <c r="AY9" s="80"/>
      <c r="AZ9" s="80"/>
      <c r="BA9" s="80"/>
      <c r="BB9" s="82" t="s">
        <v>18</v>
      </c>
      <c r="BC9" s="82"/>
      <c r="BD9" s="82"/>
      <c r="BE9" s="82"/>
      <c r="BF9" s="82"/>
      <c r="BG9" s="82"/>
      <c r="BH9" s="82"/>
      <c r="BI9" s="82"/>
      <c r="BJ9" s="4"/>
      <c r="BK9" s="4"/>
      <c r="BL9" s="68" t="s">
        <v>19</v>
      </c>
      <c r="BM9" s="69"/>
      <c r="BN9" s="12" t="s">
        <v>20</v>
      </c>
      <c r="BO9" s="13"/>
      <c r="BP9" s="13"/>
      <c r="BQ9" s="13"/>
      <c r="BR9" s="13"/>
      <c r="BS9" s="13"/>
      <c r="BT9" s="13"/>
      <c r="BU9" s="13"/>
      <c r="BV9" s="13"/>
      <c r="BW9" s="13"/>
      <c r="BX9" s="13"/>
      <c r="BY9" s="14"/>
    </row>
    <row r="10" spans="1:78" ht="18.75" customHeight="1" x14ac:dyDescent="0.15">
      <c r="A10" s="2"/>
      <c r="B10" s="70" t="str">
        <f>データ!$N$6</f>
        <v>-</v>
      </c>
      <c r="C10" s="71"/>
      <c r="D10" s="71"/>
      <c r="E10" s="71"/>
      <c r="F10" s="71"/>
      <c r="G10" s="71"/>
      <c r="H10" s="71"/>
      <c r="I10" s="70">
        <f>データ!$O$6</f>
        <v>93.93</v>
      </c>
      <c r="J10" s="71"/>
      <c r="K10" s="71"/>
      <c r="L10" s="71"/>
      <c r="M10" s="71"/>
      <c r="N10" s="71"/>
      <c r="O10" s="72"/>
      <c r="P10" s="73">
        <f>データ!$P$6</f>
        <v>91.14</v>
      </c>
      <c r="Q10" s="73"/>
      <c r="R10" s="73"/>
      <c r="S10" s="73"/>
      <c r="T10" s="73"/>
      <c r="U10" s="73"/>
      <c r="V10" s="73"/>
      <c r="W10" s="74">
        <f>データ!$Q$6</f>
        <v>4228</v>
      </c>
      <c r="X10" s="74"/>
      <c r="Y10" s="74"/>
      <c r="Z10" s="74"/>
      <c r="AA10" s="74"/>
      <c r="AB10" s="74"/>
      <c r="AC10" s="74"/>
      <c r="AD10" s="2"/>
      <c r="AE10" s="2"/>
      <c r="AF10" s="2"/>
      <c r="AG10" s="2"/>
      <c r="AH10" s="5"/>
      <c r="AI10" s="5"/>
      <c r="AJ10" s="5"/>
      <c r="AK10" s="5"/>
      <c r="AL10" s="74">
        <f>データ!$U$6</f>
        <v>160351</v>
      </c>
      <c r="AM10" s="74"/>
      <c r="AN10" s="74"/>
      <c r="AO10" s="74"/>
      <c r="AP10" s="74"/>
      <c r="AQ10" s="74"/>
      <c r="AR10" s="74"/>
      <c r="AS10" s="74"/>
      <c r="AT10" s="70">
        <f>データ!$V$6</f>
        <v>299.05</v>
      </c>
      <c r="AU10" s="71"/>
      <c r="AV10" s="71"/>
      <c r="AW10" s="71"/>
      <c r="AX10" s="71"/>
      <c r="AY10" s="71"/>
      <c r="AZ10" s="71"/>
      <c r="BA10" s="71"/>
      <c r="BB10" s="73">
        <f>データ!$W$6</f>
        <v>536.20000000000005</v>
      </c>
      <c r="BC10" s="73"/>
      <c r="BD10" s="73"/>
      <c r="BE10" s="73"/>
      <c r="BF10" s="73"/>
      <c r="BG10" s="73"/>
      <c r="BH10" s="73"/>
      <c r="BI10" s="73"/>
      <c r="BJ10" s="2"/>
      <c r="BK10" s="2"/>
      <c r="BL10" s="75" t="s">
        <v>21</v>
      </c>
      <c r="BM10" s="76"/>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3" t="s">
        <v>23</v>
      </c>
      <c r="BM11" s="63"/>
      <c r="BN11" s="63"/>
      <c r="BO11" s="63"/>
      <c r="BP11" s="63"/>
      <c r="BQ11" s="63"/>
      <c r="BR11" s="63"/>
      <c r="BS11" s="63"/>
      <c r="BT11" s="63"/>
      <c r="BU11" s="63"/>
      <c r="BV11" s="63"/>
      <c r="BW11" s="63"/>
      <c r="BX11" s="63"/>
      <c r="BY11" s="63"/>
      <c r="BZ11" s="6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3"/>
      <c r="BM12" s="63"/>
      <c r="BN12" s="63"/>
      <c r="BO12" s="63"/>
      <c r="BP12" s="63"/>
      <c r="BQ12" s="63"/>
      <c r="BR12" s="63"/>
      <c r="BS12" s="63"/>
      <c r="BT12" s="63"/>
      <c r="BU12" s="63"/>
      <c r="BV12" s="63"/>
      <c r="BW12" s="63"/>
      <c r="BX12" s="63"/>
      <c r="BY12" s="63"/>
      <c r="BZ12" s="6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4"/>
      <c r="BM13" s="64"/>
      <c r="BN13" s="64"/>
      <c r="BO13" s="64"/>
      <c r="BP13" s="64"/>
      <c r="BQ13" s="64"/>
      <c r="BR13" s="64"/>
      <c r="BS13" s="64"/>
      <c r="BT13" s="64"/>
      <c r="BU13" s="64"/>
      <c r="BV13" s="64"/>
      <c r="BW13" s="64"/>
      <c r="BX13" s="64"/>
      <c r="BY13" s="64"/>
      <c r="BZ13" s="64"/>
    </row>
    <row r="14" spans="1:78" ht="13.5" customHeight="1" x14ac:dyDescent="0.15">
      <c r="A14" s="2"/>
      <c r="B14" s="65" t="s">
        <v>24</v>
      </c>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7"/>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47"/>
      <c r="BM15" s="48"/>
      <c r="BN15" s="48"/>
      <c r="BO15" s="48"/>
      <c r="BP15" s="48"/>
      <c r="BQ15" s="48"/>
      <c r="BR15" s="48"/>
      <c r="BS15" s="48"/>
      <c r="BT15" s="48"/>
      <c r="BU15" s="48"/>
      <c r="BV15" s="48"/>
      <c r="BW15" s="48"/>
      <c r="BX15" s="48"/>
      <c r="BY15" s="48"/>
      <c r="BZ15" s="49"/>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116</v>
      </c>
      <c r="BM16" s="51"/>
      <c r="BN16" s="51"/>
      <c r="BO16" s="51"/>
      <c r="BP16" s="51"/>
      <c r="BQ16" s="51"/>
      <c r="BR16" s="51"/>
      <c r="BS16" s="51"/>
      <c r="BT16" s="51"/>
      <c r="BU16" s="51"/>
      <c r="BV16" s="51"/>
      <c r="BW16" s="51"/>
      <c r="BX16" s="51"/>
      <c r="BY16" s="51"/>
      <c r="BZ16" s="52"/>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x14ac:dyDescent="0.15">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x14ac:dyDescent="0.15">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7" t="s">
        <v>117</v>
      </c>
      <c r="BM47" s="58"/>
      <c r="BN47" s="58"/>
      <c r="BO47" s="58"/>
      <c r="BP47" s="58"/>
      <c r="BQ47" s="58"/>
      <c r="BR47" s="58"/>
      <c r="BS47" s="58"/>
      <c r="BT47" s="58"/>
      <c r="BU47" s="58"/>
      <c r="BV47" s="58"/>
      <c r="BW47" s="58"/>
      <c r="BX47" s="58"/>
      <c r="BY47" s="58"/>
      <c r="BZ47" s="59"/>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7"/>
      <c r="BM48" s="58"/>
      <c r="BN48" s="58"/>
      <c r="BO48" s="58"/>
      <c r="BP48" s="58"/>
      <c r="BQ48" s="58"/>
      <c r="BR48" s="58"/>
      <c r="BS48" s="58"/>
      <c r="BT48" s="58"/>
      <c r="BU48" s="58"/>
      <c r="BV48" s="58"/>
      <c r="BW48" s="58"/>
      <c r="BX48" s="58"/>
      <c r="BY48" s="58"/>
      <c r="BZ48" s="59"/>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7"/>
      <c r="BM49" s="58"/>
      <c r="BN49" s="58"/>
      <c r="BO49" s="58"/>
      <c r="BP49" s="58"/>
      <c r="BQ49" s="58"/>
      <c r="BR49" s="58"/>
      <c r="BS49" s="58"/>
      <c r="BT49" s="58"/>
      <c r="BU49" s="58"/>
      <c r="BV49" s="58"/>
      <c r="BW49" s="58"/>
      <c r="BX49" s="58"/>
      <c r="BY49" s="58"/>
      <c r="BZ49" s="59"/>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7"/>
      <c r="BM50" s="58"/>
      <c r="BN50" s="58"/>
      <c r="BO50" s="58"/>
      <c r="BP50" s="58"/>
      <c r="BQ50" s="58"/>
      <c r="BR50" s="58"/>
      <c r="BS50" s="58"/>
      <c r="BT50" s="58"/>
      <c r="BU50" s="58"/>
      <c r="BV50" s="58"/>
      <c r="BW50" s="58"/>
      <c r="BX50" s="58"/>
      <c r="BY50" s="58"/>
      <c r="BZ50" s="59"/>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7"/>
      <c r="BM51" s="58"/>
      <c r="BN51" s="58"/>
      <c r="BO51" s="58"/>
      <c r="BP51" s="58"/>
      <c r="BQ51" s="58"/>
      <c r="BR51" s="58"/>
      <c r="BS51" s="58"/>
      <c r="BT51" s="58"/>
      <c r="BU51" s="58"/>
      <c r="BV51" s="58"/>
      <c r="BW51" s="58"/>
      <c r="BX51" s="58"/>
      <c r="BY51" s="58"/>
      <c r="BZ51" s="59"/>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7"/>
      <c r="BM52" s="58"/>
      <c r="BN52" s="58"/>
      <c r="BO52" s="58"/>
      <c r="BP52" s="58"/>
      <c r="BQ52" s="58"/>
      <c r="BR52" s="58"/>
      <c r="BS52" s="58"/>
      <c r="BT52" s="58"/>
      <c r="BU52" s="58"/>
      <c r="BV52" s="58"/>
      <c r="BW52" s="58"/>
      <c r="BX52" s="58"/>
      <c r="BY52" s="58"/>
      <c r="BZ52" s="59"/>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7"/>
      <c r="BM53" s="58"/>
      <c r="BN53" s="58"/>
      <c r="BO53" s="58"/>
      <c r="BP53" s="58"/>
      <c r="BQ53" s="58"/>
      <c r="BR53" s="58"/>
      <c r="BS53" s="58"/>
      <c r="BT53" s="58"/>
      <c r="BU53" s="58"/>
      <c r="BV53" s="58"/>
      <c r="BW53" s="58"/>
      <c r="BX53" s="58"/>
      <c r="BY53" s="58"/>
      <c r="BZ53" s="59"/>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7"/>
      <c r="BM54" s="58"/>
      <c r="BN54" s="58"/>
      <c r="BO54" s="58"/>
      <c r="BP54" s="58"/>
      <c r="BQ54" s="58"/>
      <c r="BR54" s="58"/>
      <c r="BS54" s="58"/>
      <c r="BT54" s="58"/>
      <c r="BU54" s="58"/>
      <c r="BV54" s="58"/>
      <c r="BW54" s="58"/>
      <c r="BX54" s="58"/>
      <c r="BY54" s="58"/>
      <c r="BZ54" s="59"/>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7"/>
      <c r="BM55" s="58"/>
      <c r="BN55" s="58"/>
      <c r="BO55" s="58"/>
      <c r="BP55" s="58"/>
      <c r="BQ55" s="58"/>
      <c r="BR55" s="58"/>
      <c r="BS55" s="58"/>
      <c r="BT55" s="58"/>
      <c r="BU55" s="58"/>
      <c r="BV55" s="58"/>
      <c r="BW55" s="58"/>
      <c r="BX55" s="58"/>
      <c r="BY55" s="58"/>
      <c r="BZ55" s="59"/>
    </row>
    <row r="56" spans="1:78" ht="13.5" customHeight="1" x14ac:dyDescent="0.15">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7"/>
      <c r="BM56" s="58"/>
      <c r="BN56" s="58"/>
      <c r="BO56" s="58"/>
      <c r="BP56" s="58"/>
      <c r="BQ56" s="58"/>
      <c r="BR56" s="58"/>
      <c r="BS56" s="58"/>
      <c r="BT56" s="58"/>
      <c r="BU56" s="58"/>
      <c r="BV56" s="58"/>
      <c r="BW56" s="58"/>
      <c r="BX56" s="58"/>
      <c r="BY56" s="58"/>
      <c r="BZ56" s="59"/>
    </row>
    <row r="57" spans="1:78" ht="13.5" customHeight="1" x14ac:dyDescent="0.15">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7"/>
      <c r="BM57" s="58"/>
      <c r="BN57" s="58"/>
      <c r="BO57" s="58"/>
      <c r="BP57" s="58"/>
      <c r="BQ57" s="58"/>
      <c r="BR57" s="58"/>
      <c r="BS57" s="58"/>
      <c r="BT57" s="58"/>
      <c r="BU57" s="58"/>
      <c r="BV57" s="58"/>
      <c r="BW57" s="58"/>
      <c r="BX57" s="58"/>
      <c r="BY57" s="58"/>
      <c r="BZ57" s="59"/>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7"/>
      <c r="BM58" s="58"/>
      <c r="BN58" s="58"/>
      <c r="BO58" s="58"/>
      <c r="BP58" s="58"/>
      <c r="BQ58" s="58"/>
      <c r="BR58" s="58"/>
      <c r="BS58" s="58"/>
      <c r="BT58" s="58"/>
      <c r="BU58" s="58"/>
      <c r="BV58" s="58"/>
      <c r="BW58" s="58"/>
      <c r="BX58" s="58"/>
      <c r="BY58" s="58"/>
      <c r="BZ58" s="59"/>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7"/>
      <c r="BM59" s="58"/>
      <c r="BN59" s="58"/>
      <c r="BO59" s="58"/>
      <c r="BP59" s="58"/>
      <c r="BQ59" s="58"/>
      <c r="BR59" s="58"/>
      <c r="BS59" s="58"/>
      <c r="BT59" s="58"/>
      <c r="BU59" s="58"/>
      <c r="BV59" s="58"/>
      <c r="BW59" s="58"/>
      <c r="BX59" s="58"/>
      <c r="BY59" s="58"/>
      <c r="BZ59" s="59"/>
    </row>
    <row r="60" spans="1:78" ht="13.5" customHeight="1" x14ac:dyDescent="0.15">
      <c r="A60" s="2"/>
      <c r="B60" s="60" t="s">
        <v>35</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7"/>
      <c r="BM60" s="58"/>
      <c r="BN60" s="58"/>
      <c r="BO60" s="58"/>
      <c r="BP60" s="58"/>
      <c r="BQ60" s="58"/>
      <c r="BR60" s="58"/>
      <c r="BS60" s="58"/>
      <c r="BT60" s="58"/>
      <c r="BU60" s="58"/>
      <c r="BV60" s="58"/>
      <c r="BW60" s="58"/>
      <c r="BX60" s="58"/>
      <c r="BY60" s="58"/>
      <c r="BZ60" s="59"/>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7"/>
      <c r="BM61" s="58"/>
      <c r="BN61" s="58"/>
      <c r="BO61" s="58"/>
      <c r="BP61" s="58"/>
      <c r="BQ61" s="58"/>
      <c r="BR61" s="58"/>
      <c r="BS61" s="58"/>
      <c r="BT61" s="58"/>
      <c r="BU61" s="58"/>
      <c r="BV61" s="58"/>
      <c r="BW61" s="58"/>
      <c r="BX61" s="58"/>
      <c r="BY61" s="58"/>
      <c r="BZ61" s="59"/>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7"/>
      <c r="BM62" s="58"/>
      <c r="BN62" s="58"/>
      <c r="BO62" s="58"/>
      <c r="BP62" s="58"/>
      <c r="BQ62" s="58"/>
      <c r="BR62" s="58"/>
      <c r="BS62" s="58"/>
      <c r="BT62" s="58"/>
      <c r="BU62" s="58"/>
      <c r="BV62" s="58"/>
      <c r="BW62" s="58"/>
      <c r="BX62" s="58"/>
      <c r="BY62" s="58"/>
      <c r="BZ62" s="59"/>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7"/>
      <c r="BM63" s="58"/>
      <c r="BN63" s="58"/>
      <c r="BO63" s="58"/>
      <c r="BP63" s="58"/>
      <c r="BQ63" s="58"/>
      <c r="BR63" s="58"/>
      <c r="BS63" s="58"/>
      <c r="BT63" s="58"/>
      <c r="BU63" s="58"/>
      <c r="BV63" s="58"/>
      <c r="BW63" s="58"/>
      <c r="BX63" s="58"/>
      <c r="BY63" s="58"/>
      <c r="BZ63" s="59"/>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119</v>
      </c>
      <c r="BM66" s="51"/>
      <c r="BN66" s="51"/>
      <c r="BO66" s="51"/>
      <c r="BP66" s="51"/>
      <c r="BQ66" s="51"/>
      <c r="BR66" s="51"/>
      <c r="BS66" s="51"/>
      <c r="BT66" s="51"/>
      <c r="BU66" s="51"/>
      <c r="BV66" s="51"/>
      <c r="BW66" s="51"/>
      <c r="BX66" s="51"/>
      <c r="BY66" s="51"/>
      <c r="BZ66" s="52"/>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x14ac:dyDescent="0.15">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x14ac:dyDescent="0.15">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71.2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92" t="s">
        <v>62</v>
      </c>
      <c r="I3" s="93"/>
      <c r="J3" s="93"/>
      <c r="K3" s="93"/>
      <c r="L3" s="93"/>
      <c r="M3" s="93"/>
      <c r="N3" s="93"/>
      <c r="O3" s="93"/>
      <c r="P3" s="93"/>
      <c r="Q3" s="93"/>
      <c r="R3" s="93"/>
      <c r="S3" s="93"/>
      <c r="T3" s="93"/>
      <c r="U3" s="93"/>
      <c r="V3" s="93"/>
      <c r="W3" s="94"/>
      <c r="X3" s="98" t="s">
        <v>63</v>
      </c>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c r="BQ3" s="91"/>
      <c r="BR3" s="91"/>
      <c r="BS3" s="91"/>
      <c r="BT3" s="91"/>
      <c r="BU3" s="91"/>
      <c r="BV3" s="91"/>
      <c r="BW3" s="91"/>
      <c r="BX3" s="91"/>
      <c r="BY3" s="91"/>
      <c r="BZ3" s="91"/>
      <c r="CA3" s="91"/>
      <c r="CB3" s="91"/>
      <c r="CC3" s="91"/>
      <c r="CD3" s="91"/>
      <c r="CE3" s="91"/>
      <c r="CF3" s="91"/>
      <c r="CG3" s="91"/>
      <c r="CH3" s="91"/>
      <c r="CI3" s="91"/>
      <c r="CJ3" s="91"/>
      <c r="CK3" s="91"/>
      <c r="CL3" s="91"/>
      <c r="CM3" s="91"/>
      <c r="CN3" s="91"/>
      <c r="CO3" s="91"/>
      <c r="CP3" s="91"/>
      <c r="CQ3" s="91"/>
      <c r="CR3" s="91"/>
      <c r="CS3" s="91"/>
      <c r="CT3" s="91"/>
      <c r="CU3" s="91"/>
      <c r="CV3" s="91"/>
      <c r="CW3" s="91"/>
      <c r="CX3" s="91"/>
      <c r="CY3" s="91"/>
      <c r="CZ3" s="91"/>
      <c r="DA3" s="91"/>
      <c r="DB3" s="91"/>
      <c r="DC3" s="91"/>
      <c r="DD3" s="91"/>
      <c r="DE3" s="91"/>
      <c r="DF3" s="91"/>
      <c r="DG3" s="91"/>
      <c r="DH3" s="91" t="s">
        <v>64</v>
      </c>
      <c r="DI3" s="91"/>
      <c r="DJ3" s="91"/>
      <c r="DK3" s="91"/>
      <c r="DL3" s="91"/>
      <c r="DM3" s="91"/>
      <c r="DN3" s="91"/>
      <c r="DO3" s="91"/>
      <c r="DP3" s="91"/>
      <c r="DQ3" s="91"/>
      <c r="DR3" s="91"/>
      <c r="DS3" s="91"/>
      <c r="DT3" s="91"/>
      <c r="DU3" s="91"/>
      <c r="DV3" s="91"/>
      <c r="DW3" s="91"/>
      <c r="DX3" s="91"/>
      <c r="DY3" s="91"/>
      <c r="DZ3" s="91"/>
      <c r="EA3" s="91"/>
      <c r="EB3" s="91"/>
      <c r="EC3" s="91"/>
      <c r="ED3" s="91"/>
      <c r="EE3" s="91"/>
      <c r="EF3" s="91"/>
      <c r="EG3" s="91"/>
      <c r="EH3" s="91"/>
      <c r="EI3" s="91"/>
      <c r="EJ3" s="91"/>
      <c r="EK3" s="91"/>
      <c r="EL3" s="91"/>
      <c r="EM3" s="91"/>
      <c r="EN3" s="91"/>
    </row>
    <row r="4" spans="1:144" x14ac:dyDescent="0.15">
      <c r="A4" s="29" t="s">
        <v>65</v>
      </c>
      <c r="B4" s="31"/>
      <c r="C4" s="31"/>
      <c r="D4" s="31"/>
      <c r="E4" s="31"/>
      <c r="F4" s="31"/>
      <c r="G4" s="31"/>
      <c r="H4" s="95"/>
      <c r="I4" s="96"/>
      <c r="J4" s="96"/>
      <c r="K4" s="96"/>
      <c r="L4" s="96"/>
      <c r="M4" s="96"/>
      <c r="N4" s="96"/>
      <c r="O4" s="96"/>
      <c r="P4" s="96"/>
      <c r="Q4" s="96"/>
      <c r="R4" s="96"/>
      <c r="S4" s="96"/>
      <c r="T4" s="96"/>
      <c r="U4" s="96"/>
      <c r="V4" s="96"/>
      <c r="W4" s="97"/>
      <c r="X4" s="91" t="s">
        <v>66</v>
      </c>
      <c r="Y4" s="91"/>
      <c r="Z4" s="91"/>
      <c r="AA4" s="91"/>
      <c r="AB4" s="91"/>
      <c r="AC4" s="91"/>
      <c r="AD4" s="91"/>
      <c r="AE4" s="91"/>
      <c r="AF4" s="91"/>
      <c r="AG4" s="91"/>
      <c r="AH4" s="91"/>
      <c r="AI4" s="91" t="s">
        <v>67</v>
      </c>
      <c r="AJ4" s="91"/>
      <c r="AK4" s="91"/>
      <c r="AL4" s="91"/>
      <c r="AM4" s="91"/>
      <c r="AN4" s="91"/>
      <c r="AO4" s="91"/>
      <c r="AP4" s="91"/>
      <c r="AQ4" s="91"/>
      <c r="AR4" s="91"/>
      <c r="AS4" s="91"/>
      <c r="AT4" s="91" t="s">
        <v>68</v>
      </c>
      <c r="AU4" s="91"/>
      <c r="AV4" s="91"/>
      <c r="AW4" s="91"/>
      <c r="AX4" s="91"/>
      <c r="AY4" s="91"/>
      <c r="AZ4" s="91"/>
      <c r="BA4" s="91"/>
      <c r="BB4" s="91"/>
      <c r="BC4" s="91"/>
      <c r="BD4" s="91"/>
      <c r="BE4" s="91" t="s">
        <v>69</v>
      </c>
      <c r="BF4" s="91"/>
      <c r="BG4" s="91"/>
      <c r="BH4" s="91"/>
      <c r="BI4" s="91"/>
      <c r="BJ4" s="91"/>
      <c r="BK4" s="91"/>
      <c r="BL4" s="91"/>
      <c r="BM4" s="91"/>
      <c r="BN4" s="91"/>
      <c r="BO4" s="91"/>
      <c r="BP4" s="91" t="s">
        <v>70</v>
      </c>
      <c r="BQ4" s="91"/>
      <c r="BR4" s="91"/>
      <c r="BS4" s="91"/>
      <c r="BT4" s="91"/>
      <c r="BU4" s="91"/>
      <c r="BV4" s="91"/>
      <c r="BW4" s="91"/>
      <c r="BX4" s="91"/>
      <c r="BY4" s="91"/>
      <c r="BZ4" s="91"/>
      <c r="CA4" s="91" t="s">
        <v>71</v>
      </c>
      <c r="CB4" s="91"/>
      <c r="CC4" s="91"/>
      <c r="CD4" s="91"/>
      <c r="CE4" s="91"/>
      <c r="CF4" s="91"/>
      <c r="CG4" s="91"/>
      <c r="CH4" s="91"/>
      <c r="CI4" s="91"/>
      <c r="CJ4" s="91"/>
      <c r="CK4" s="91"/>
      <c r="CL4" s="91" t="s">
        <v>72</v>
      </c>
      <c r="CM4" s="91"/>
      <c r="CN4" s="91"/>
      <c r="CO4" s="91"/>
      <c r="CP4" s="91"/>
      <c r="CQ4" s="91"/>
      <c r="CR4" s="91"/>
      <c r="CS4" s="91"/>
      <c r="CT4" s="91"/>
      <c r="CU4" s="91"/>
      <c r="CV4" s="91"/>
      <c r="CW4" s="91" t="s">
        <v>73</v>
      </c>
      <c r="CX4" s="91"/>
      <c r="CY4" s="91"/>
      <c r="CZ4" s="91"/>
      <c r="DA4" s="91"/>
      <c r="DB4" s="91"/>
      <c r="DC4" s="91"/>
      <c r="DD4" s="91"/>
      <c r="DE4" s="91"/>
      <c r="DF4" s="91"/>
      <c r="DG4" s="91"/>
      <c r="DH4" s="91" t="s">
        <v>74</v>
      </c>
      <c r="DI4" s="91"/>
      <c r="DJ4" s="91"/>
      <c r="DK4" s="91"/>
      <c r="DL4" s="91"/>
      <c r="DM4" s="91"/>
      <c r="DN4" s="91"/>
      <c r="DO4" s="91"/>
      <c r="DP4" s="91"/>
      <c r="DQ4" s="91"/>
      <c r="DR4" s="91"/>
      <c r="DS4" s="91" t="s">
        <v>75</v>
      </c>
      <c r="DT4" s="91"/>
      <c r="DU4" s="91"/>
      <c r="DV4" s="91"/>
      <c r="DW4" s="91"/>
      <c r="DX4" s="91"/>
      <c r="DY4" s="91"/>
      <c r="DZ4" s="91"/>
      <c r="EA4" s="91"/>
      <c r="EB4" s="91"/>
      <c r="EC4" s="91"/>
      <c r="ED4" s="91" t="s">
        <v>76</v>
      </c>
      <c r="EE4" s="91"/>
      <c r="EF4" s="91"/>
      <c r="EG4" s="91"/>
      <c r="EH4" s="91"/>
      <c r="EI4" s="91"/>
      <c r="EJ4" s="91"/>
      <c r="EK4" s="91"/>
      <c r="EL4" s="91"/>
      <c r="EM4" s="91"/>
      <c r="EN4" s="91"/>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128805</v>
      </c>
      <c r="D6" s="34">
        <f t="shared" si="3"/>
        <v>46</v>
      </c>
      <c r="E6" s="34">
        <f t="shared" si="3"/>
        <v>1</v>
      </c>
      <c r="F6" s="34">
        <f t="shared" si="3"/>
        <v>0</v>
      </c>
      <c r="G6" s="34">
        <f t="shared" si="3"/>
        <v>1</v>
      </c>
      <c r="H6" s="34" t="str">
        <f t="shared" si="3"/>
        <v>千葉県　山武郡市広域水道企業団</v>
      </c>
      <c r="I6" s="34" t="str">
        <f t="shared" si="3"/>
        <v>法適用</v>
      </c>
      <c r="J6" s="34" t="str">
        <f t="shared" si="3"/>
        <v>水道事業</v>
      </c>
      <c r="K6" s="34" t="str">
        <f t="shared" si="3"/>
        <v>末端給水事業</v>
      </c>
      <c r="L6" s="34" t="str">
        <f t="shared" si="3"/>
        <v>A2</v>
      </c>
      <c r="M6" s="34">
        <f t="shared" si="3"/>
        <v>0</v>
      </c>
      <c r="N6" s="35" t="str">
        <f t="shared" si="3"/>
        <v>-</v>
      </c>
      <c r="O6" s="35">
        <f t="shared" si="3"/>
        <v>93.93</v>
      </c>
      <c r="P6" s="35">
        <f t="shared" si="3"/>
        <v>91.14</v>
      </c>
      <c r="Q6" s="35">
        <f t="shared" si="3"/>
        <v>4228</v>
      </c>
      <c r="R6" s="35" t="str">
        <f t="shared" si="3"/>
        <v>-</v>
      </c>
      <c r="S6" s="35" t="str">
        <f t="shared" si="3"/>
        <v>-</v>
      </c>
      <c r="T6" s="35" t="str">
        <f t="shared" si="3"/>
        <v>-</v>
      </c>
      <c r="U6" s="35">
        <f t="shared" si="3"/>
        <v>160351</v>
      </c>
      <c r="V6" s="35">
        <f t="shared" si="3"/>
        <v>299.05</v>
      </c>
      <c r="W6" s="35">
        <f t="shared" si="3"/>
        <v>536.20000000000005</v>
      </c>
      <c r="X6" s="36">
        <f>IF(X7="",NA(),X7)</f>
        <v>100.56</v>
      </c>
      <c r="Y6" s="36">
        <f t="shared" ref="Y6:AG6" si="4">IF(Y7="",NA(),Y7)</f>
        <v>97.51</v>
      </c>
      <c r="Z6" s="36">
        <f t="shared" si="4"/>
        <v>102.76</v>
      </c>
      <c r="AA6" s="36">
        <f t="shared" si="4"/>
        <v>104.23</v>
      </c>
      <c r="AB6" s="36">
        <f t="shared" si="4"/>
        <v>107.27</v>
      </c>
      <c r="AC6" s="36">
        <f t="shared" si="4"/>
        <v>108.39</v>
      </c>
      <c r="AD6" s="36">
        <f t="shared" si="4"/>
        <v>108.9</v>
      </c>
      <c r="AE6" s="36">
        <f t="shared" si="4"/>
        <v>114.43</v>
      </c>
      <c r="AF6" s="36">
        <f t="shared" si="4"/>
        <v>114.08</v>
      </c>
      <c r="AG6" s="36">
        <f t="shared" si="4"/>
        <v>115.36</v>
      </c>
      <c r="AH6" s="35" t="str">
        <f>IF(AH7="","",IF(AH7="-","【-】","【"&amp;SUBSTITUTE(TEXT(AH7,"#,##0.00"),"-","△")&amp;"】"))</f>
        <v>【114.35】</v>
      </c>
      <c r="AI6" s="36">
        <f>IF(AI7="",NA(),AI7)</f>
        <v>24.42</v>
      </c>
      <c r="AJ6" s="36">
        <f t="shared" ref="AJ6:AR6" si="5">IF(AJ7="",NA(),AJ7)</f>
        <v>27.67</v>
      </c>
      <c r="AK6" s="35">
        <f t="shared" si="5"/>
        <v>0</v>
      </c>
      <c r="AL6" s="35">
        <f t="shared" si="5"/>
        <v>0</v>
      </c>
      <c r="AM6" s="35">
        <f t="shared" si="5"/>
        <v>0</v>
      </c>
      <c r="AN6" s="36">
        <f t="shared" si="5"/>
        <v>3.08</v>
      </c>
      <c r="AO6" s="36">
        <f t="shared" si="5"/>
        <v>3.47</v>
      </c>
      <c r="AP6" s="36">
        <f t="shared" si="5"/>
        <v>0.13</v>
      </c>
      <c r="AQ6" s="35">
        <f t="shared" si="5"/>
        <v>0</v>
      </c>
      <c r="AR6" s="35">
        <f t="shared" si="5"/>
        <v>0</v>
      </c>
      <c r="AS6" s="35" t="str">
        <f>IF(AS7="","",IF(AS7="-","【-】","【"&amp;SUBSTITUTE(TEXT(AS7,"#,##0.00"),"-","△")&amp;"】"))</f>
        <v>【0.79】</v>
      </c>
      <c r="AT6" s="36">
        <f>IF(AT7="",NA(),AT7)</f>
        <v>3416.4</v>
      </c>
      <c r="AU6" s="36">
        <f t="shared" ref="AU6:BC6" si="6">IF(AU7="",NA(),AU7)</f>
        <v>4713.07</v>
      </c>
      <c r="AV6" s="36">
        <f t="shared" si="6"/>
        <v>1322.14</v>
      </c>
      <c r="AW6" s="36">
        <f t="shared" si="6"/>
        <v>1621.95</v>
      </c>
      <c r="AX6" s="36">
        <f t="shared" si="6"/>
        <v>1029.3</v>
      </c>
      <c r="AY6" s="36">
        <f t="shared" si="6"/>
        <v>590.46</v>
      </c>
      <c r="AZ6" s="36">
        <f t="shared" si="6"/>
        <v>628.34</v>
      </c>
      <c r="BA6" s="36">
        <f t="shared" si="6"/>
        <v>289.8</v>
      </c>
      <c r="BB6" s="36">
        <f t="shared" si="6"/>
        <v>299.44</v>
      </c>
      <c r="BC6" s="36">
        <f t="shared" si="6"/>
        <v>311.99</v>
      </c>
      <c r="BD6" s="35" t="str">
        <f>IF(BD7="","",IF(BD7="-","【-】","【"&amp;SUBSTITUTE(TEXT(BD7,"#,##0.00"),"-","△")&amp;"】"))</f>
        <v>【262.87】</v>
      </c>
      <c r="BE6" s="36">
        <f>IF(BE7="",NA(),BE7)</f>
        <v>36.590000000000003</v>
      </c>
      <c r="BF6" s="36">
        <f t="shared" ref="BF6:BN6" si="7">IF(BF7="",NA(),BF7)</f>
        <v>35.56</v>
      </c>
      <c r="BG6" s="36">
        <f t="shared" si="7"/>
        <v>34.21</v>
      </c>
      <c r="BH6" s="36">
        <f t="shared" si="7"/>
        <v>32.14</v>
      </c>
      <c r="BI6" s="36">
        <f t="shared" si="7"/>
        <v>30.33</v>
      </c>
      <c r="BJ6" s="36">
        <f t="shared" si="7"/>
        <v>299.16000000000003</v>
      </c>
      <c r="BK6" s="36">
        <f t="shared" si="7"/>
        <v>297.13</v>
      </c>
      <c r="BL6" s="36">
        <f t="shared" si="7"/>
        <v>301.99</v>
      </c>
      <c r="BM6" s="36">
        <f t="shared" si="7"/>
        <v>298.08999999999997</v>
      </c>
      <c r="BN6" s="36">
        <f t="shared" si="7"/>
        <v>291.77999999999997</v>
      </c>
      <c r="BO6" s="35" t="str">
        <f>IF(BO7="","",IF(BO7="-","【-】","【"&amp;SUBSTITUTE(TEXT(BO7,"#,##0.00"),"-","△")&amp;"】"))</f>
        <v>【270.87】</v>
      </c>
      <c r="BP6" s="36">
        <f>IF(BP7="",NA(),BP7)</f>
        <v>86.25</v>
      </c>
      <c r="BQ6" s="36">
        <f t="shared" ref="BQ6:BY6" si="8">IF(BQ7="",NA(),BQ7)</f>
        <v>84.38</v>
      </c>
      <c r="BR6" s="36">
        <f t="shared" si="8"/>
        <v>87.58</v>
      </c>
      <c r="BS6" s="36">
        <f t="shared" si="8"/>
        <v>86.36</v>
      </c>
      <c r="BT6" s="36">
        <f t="shared" si="8"/>
        <v>87.83</v>
      </c>
      <c r="BU6" s="36">
        <f t="shared" si="8"/>
        <v>99.91</v>
      </c>
      <c r="BV6" s="36">
        <f t="shared" si="8"/>
        <v>99.89</v>
      </c>
      <c r="BW6" s="36">
        <f t="shared" si="8"/>
        <v>107.05</v>
      </c>
      <c r="BX6" s="36">
        <f t="shared" si="8"/>
        <v>106.4</v>
      </c>
      <c r="BY6" s="36">
        <f t="shared" si="8"/>
        <v>107.61</v>
      </c>
      <c r="BZ6" s="35" t="str">
        <f>IF(BZ7="","",IF(BZ7="-","【-】","【"&amp;SUBSTITUTE(TEXT(BZ7,"#,##0.00"),"-","△")&amp;"】"))</f>
        <v>【105.59】</v>
      </c>
      <c r="CA6" s="36">
        <f>IF(CA7="",NA(),CA7)</f>
        <v>269.02</v>
      </c>
      <c r="CB6" s="36">
        <f t="shared" ref="CB6:CJ6" si="9">IF(CB7="",NA(),CB7)</f>
        <v>274.85000000000002</v>
      </c>
      <c r="CC6" s="36">
        <f t="shared" si="9"/>
        <v>265.10000000000002</v>
      </c>
      <c r="CD6" s="36">
        <f t="shared" si="9"/>
        <v>268.97000000000003</v>
      </c>
      <c r="CE6" s="36">
        <f t="shared" si="9"/>
        <v>264.60000000000002</v>
      </c>
      <c r="CF6" s="36">
        <f t="shared" si="9"/>
        <v>164.25</v>
      </c>
      <c r="CG6" s="36">
        <f t="shared" si="9"/>
        <v>165.34</v>
      </c>
      <c r="CH6" s="36">
        <f t="shared" si="9"/>
        <v>155.09</v>
      </c>
      <c r="CI6" s="36">
        <f t="shared" si="9"/>
        <v>156.29</v>
      </c>
      <c r="CJ6" s="36">
        <f t="shared" si="9"/>
        <v>155.69</v>
      </c>
      <c r="CK6" s="35" t="str">
        <f>IF(CK7="","",IF(CK7="-","【-】","【"&amp;SUBSTITUTE(TEXT(CK7,"#,##0.00"),"-","△")&amp;"】"))</f>
        <v>【163.27】</v>
      </c>
      <c r="CL6" s="36">
        <f>IF(CL7="",NA(),CL7)</f>
        <v>87.15</v>
      </c>
      <c r="CM6" s="36">
        <f t="shared" ref="CM6:CU6" si="10">IF(CM7="",NA(),CM7)</f>
        <v>87</v>
      </c>
      <c r="CN6" s="36">
        <f t="shared" si="10"/>
        <v>85.55</v>
      </c>
      <c r="CO6" s="36">
        <f t="shared" si="10"/>
        <v>86.19</v>
      </c>
      <c r="CP6" s="36">
        <f t="shared" si="10"/>
        <v>88.22</v>
      </c>
      <c r="CQ6" s="36">
        <f t="shared" si="10"/>
        <v>62.71</v>
      </c>
      <c r="CR6" s="36">
        <f t="shared" si="10"/>
        <v>62.15</v>
      </c>
      <c r="CS6" s="36">
        <f t="shared" si="10"/>
        <v>61.61</v>
      </c>
      <c r="CT6" s="36">
        <f t="shared" si="10"/>
        <v>62.34</v>
      </c>
      <c r="CU6" s="36">
        <f t="shared" si="10"/>
        <v>62.46</v>
      </c>
      <c r="CV6" s="35" t="str">
        <f>IF(CV7="","",IF(CV7="-","【-】","【"&amp;SUBSTITUTE(TEXT(CV7,"#,##0.00"),"-","△")&amp;"】"))</f>
        <v>【59.94】</v>
      </c>
      <c r="CW6" s="36">
        <f>IF(CW7="",NA(),CW7)</f>
        <v>90.6</v>
      </c>
      <c r="CX6" s="36">
        <f t="shared" ref="CX6:DF6" si="11">IF(CX7="",NA(),CX7)</f>
        <v>90.33</v>
      </c>
      <c r="CY6" s="36">
        <f t="shared" si="11"/>
        <v>90.32</v>
      </c>
      <c r="CZ6" s="36">
        <f t="shared" si="11"/>
        <v>89.9</v>
      </c>
      <c r="DA6" s="36">
        <f t="shared" si="11"/>
        <v>90.7</v>
      </c>
      <c r="DB6" s="36">
        <f t="shared" si="11"/>
        <v>90.54</v>
      </c>
      <c r="DC6" s="36">
        <f t="shared" si="11"/>
        <v>90.64</v>
      </c>
      <c r="DD6" s="36">
        <f t="shared" si="11"/>
        <v>90.23</v>
      </c>
      <c r="DE6" s="36">
        <f t="shared" si="11"/>
        <v>90.15</v>
      </c>
      <c r="DF6" s="36">
        <f t="shared" si="11"/>
        <v>90.62</v>
      </c>
      <c r="DG6" s="35" t="str">
        <f>IF(DG7="","",IF(DG7="-","【-】","【"&amp;SUBSTITUTE(TEXT(DG7,"#,##0.00"),"-","△")&amp;"】"))</f>
        <v>【90.22】</v>
      </c>
      <c r="DH6" s="36">
        <f>IF(DH7="",NA(),DH7)</f>
        <v>50.5</v>
      </c>
      <c r="DI6" s="36">
        <f t="shared" ref="DI6:DQ6" si="12">IF(DI7="",NA(),DI7)</f>
        <v>50.76</v>
      </c>
      <c r="DJ6" s="36">
        <f t="shared" si="12"/>
        <v>52.24</v>
      </c>
      <c r="DK6" s="36">
        <f t="shared" si="12"/>
        <v>52.46</v>
      </c>
      <c r="DL6" s="36">
        <f t="shared" si="12"/>
        <v>52.95</v>
      </c>
      <c r="DM6" s="36">
        <f t="shared" si="12"/>
        <v>42.43</v>
      </c>
      <c r="DN6" s="36">
        <f t="shared" si="12"/>
        <v>43.24</v>
      </c>
      <c r="DO6" s="36">
        <f t="shared" si="12"/>
        <v>46.36</v>
      </c>
      <c r="DP6" s="36">
        <f t="shared" si="12"/>
        <v>47.37</v>
      </c>
      <c r="DQ6" s="36">
        <f t="shared" si="12"/>
        <v>48.01</v>
      </c>
      <c r="DR6" s="35" t="str">
        <f>IF(DR7="","",IF(DR7="-","【-】","【"&amp;SUBSTITUTE(TEXT(DR7,"#,##0.00"),"-","△")&amp;"】"))</f>
        <v>【47.91】</v>
      </c>
      <c r="DS6" s="36">
        <f>IF(DS7="",NA(),DS7)</f>
        <v>0.52</v>
      </c>
      <c r="DT6" s="36">
        <f t="shared" ref="DT6:EB6" si="13">IF(DT7="",NA(),DT7)</f>
        <v>0.36</v>
      </c>
      <c r="DU6" s="36">
        <f t="shared" si="13"/>
        <v>0.14000000000000001</v>
      </c>
      <c r="DV6" s="36">
        <f t="shared" si="13"/>
        <v>1.23</v>
      </c>
      <c r="DW6" s="36">
        <f t="shared" si="13"/>
        <v>4.74</v>
      </c>
      <c r="DX6" s="36">
        <f t="shared" si="13"/>
        <v>11.07</v>
      </c>
      <c r="DY6" s="36">
        <f t="shared" si="13"/>
        <v>12.21</v>
      </c>
      <c r="DZ6" s="36">
        <f t="shared" si="13"/>
        <v>13.57</v>
      </c>
      <c r="EA6" s="36">
        <f t="shared" si="13"/>
        <v>14.27</v>
      </c>
      <c r="EB6" s="36">
        <f t="shared" si="13"/>
        <v>16.170000000000002</v>
      </c>
      <c r="EC6" s="35" t="str">
        <f>IF(EC7="","",IF(EC7="-","【-】","【"&amp;SUBSTITUTE(TEXT(EC7,"#,##0.00"),"-","△")&amp;"】"))</f>
        <v>【15.00】</v>
      </c>
      <c r="ED6" s="36">
        <f>IF(ED7="",NA(),ED7)</f>
        <v>0.7</v>
      </c>
      <c r="EE6" s="36">
        <f t="shared" ref="EE6:EM6" si="14">IF(EE7="",NA(),EE7)</f>
        <v>0.56000000000000005</v>
      </c>
      <c r="EF6" s="36">
        <f t="shared" si="14"/>
        <v>0.39</v>
      </c>
      <c r="EG6" s="36">
        <f t="shared" si="14"/>
        <v>0.47</v>
      </c>
      <c r="EH6" s="36">
        <f t="shared" si="14"/>
        <v>0.4</v>
      </c>
      <c r="EI6" s="36">
        <f t="shared" si="14"/>
        <v>0.76</v>
      </c>
      <c r="EJ6" s="36">
        <f t="shared" si="14"/>
        <v>0.8</v>
      </c>
      <c r="EK6" s="36">
        <f t="shared" si="14"/>
        <v>0.72</v>
      </c>
      <c r="EL6" s="36">
        <f t="shared" si="14"/>
        <v>0.67</v>
      </c>
      <c r="EM6" s="36">
        <f t="shared" si="14"/>
        <v>0.67</v>
      </c>
      <c r="EN6" s="35" t="str">
        <f>IF(EN7="","",IF(EN7="-","【-】","【"&amp;SUBSTITUTE(TEXT(EN7,"#,##0.00"),"-","△")&amp;"】"))</f>
        <v>【0.76】</v>
      </c>
    </row>
    <row r="7" spans="1:144" s="37" customFormat="1" x14ac:dyDescent="0.15">
      <c r="A7" s="29"/>
      <c r="B7" s="38">
        <v>2016</v>
      </c>
      <c r="C7" s="38">
        <v>128805</v>
      </c>
      <c r="D7" s="38">
        <v>46</v>
      </c>
      <c r="E7" s="38">
        <v>1</v>
      </c>
      <c r="F7" s="38">
        <v>0</v>
      </c>
      <c r="G7" s="38">
        <v>1</v>
      </c>
      <c r="H7" s="38" t="s">
        <v>105</v>
      </c>
      <c r="I7" s="38" t="s">
        <v>106</v>
      </c>
      <c r="J7" s="38" t="s">
        <v>107</v>
      </c>
      <c r="K7" s="38" t="s">
        <v>108</v>
      </c>
      <c r="L7" s="38" t="s">
        <v>109</v>
      </c>
      <c r="M7" s="38"/>
      <c r="N7" s="39" t="s">
        <v>110</v>
      </c>
      <c r="O7" s="39">
        <v>93.93</v>
      </c>
      <c r="P7" s="39">
        <v>91.14</v>
      </c>
      <c r="Q7" s="39">
        <v>4228</v>
      </c>
      <c r="R7" s="39" t="s">
        <v>110</v>
      </c>
      <c r="S7" s="39" t="s">
        <v>110</v>
      </c>
      <c r="T7" s="39" t="s">
        <v>110</v>
      </c>
      <c r="U7" s="39">
        <v>160351</v>
      </c>
      <c r="V7" s="39">
        <v>299.05</v>
      </c>
      <c r="W7" s="39">
        <v>536.20000000000005</v>
      </c>
      <c r="X7" s="39">
        <v>100.56</v>
      </c>
      <c r="Y7" s="39">
        <v>97.51</v>
      </c>
      <c r="Z7" s="39">
        <v>102.76</v>
      </c>
      <c r="AA7" s="39">
        <v>104.23</v>
      </c>
      <c r="AB7" s="39">
        <v>107.27</v>
      </c>
      <c r="AC7" s="39">
        <v>108.39</v>
      </c>
      <c r="AD7" s="39">
        <v>108.9</v>
      </c>
      <c r="AE7" s="39">
        <v>114.43</v>
      </c>
      <c r="AF7" s="39">
        <v>114.08</v>
      </c>
      <c r="AG7" s="39">
        <v>115.36</v>
      </c>
      <c r="AH7" s="39">
        <v>114.35</v>
      </c>
      <c r="AI7" s="39">
        <v>24.42</v>
      </c>
      <c r="AJ7" s="39">
        <v>27.67</v>
      </c>
      <c r="AK7" s="39">
        <v>0</v>
      </c>
      <c r="AL7" s="39">
        <v>0</v>
      </c>
      <c r="AM7" s="39">
        <v>0</v>
      </c>
      <c r="AN7" s="39">
        <v>3.08</v>
      </c>
      <c r="AO7" s="39">
        <v>3.47</v>
      </c>
      <c r="AP7" s="39">
        <v>0.13</v>
      </c>
      <c r="AQ7" s="39">
        <v>0</v>
      </c>
      <c r="AR7" s="39">
        <v>0</v>
      </c>
      <c r="AS7" s="39">
        <v>0.79</v>
      </c>
      <c r="AT7" s="39">
        <v>3416.4</v>
      </c>
      <c r="AU7" s="39">
        <v>4713.07</v>
      </c>
      <c r="AV7" s="39">
        <v>1322.14</v>
      </c>
      <c r="AW7" s="39">
        <v>1621.95</v>
      </c>
      <c r="AX7" s="39">
        <v>1029.3</v>
      </c>
      <c r="AY7" s="39">
        <v>590.46</v>
      </c>
      <c r="AZ7" s="39">
        <v>628.34</v>
      </c>
      <c r="BA7" s="39">
        <v>289.8</v>
      </c>
      <c r="BB7" s="39">
        <v>299.44</v>
      </c>
      <c r="BC7" s="39">
        <v>311.99</v>
      </c>
      <c r="BD7" s="39">
        <v>262.87</v>
      </c>
      <c r="BE7" s="39">
        <v>36.590000000000003</v>
      </c>
      <c r="BF7" s="39">
        <v>35.56</v>
      </c>
      <c r="BG7" s="39">
        <v>34.21</v>
      </c>
      <c r="BH7" s="39">
        <v>32.14</v>
      </c>
      <c r="BI7" s="39">
        <v>30.33</v>
      </c>
      <c r="BJ7" s="39">
        <v>299.16000000000003</v>
      </c>
      <c r="BK7" s="39">
        <v>297.13</v>
      </c>
      <c r="BL7" s="39">
        <v>301.99</v>
      </c>
      <c r="BM7" s="39">
        <v>298.08999999999997</v>
      </c>
      <c r="BN7" s="39">
        <v>291.77999999999997</v>
      </c>
      <c r="BO7" s="39">
        <v>270.87</v>
      </c>
      <c r="BP7" s="39">
        <v>86.25</v>
      </c>
      <c r="BQ7" s="39">
        <v>84.38</v>
      </c>
      <c r="BR7" s="39">
        <v>87.58</v>
      </c>
      <c r="BS7" s="39">
        <v>86.36</v>
      </c>
      <c r="BT7" s="39">
        <v>87.83</v>
      </c>
      <c r="BU7" s="39">
        <v>99.91</v>
      </c>
      <c r="BV7" s="39">
        <v>99.89</v>
      </c>
      <c r="BW7" s="39">
        <v>107.05</v>
      </c>
      <c r="BX7" s="39">
        <v>106.4</v>
      </c>
      <c r="BY7" s="39">
        <v>107.61</v>
      </c>
      <c r="BZ7" s="39">
        <v>105.59</v>
      </c>
      <c r="CA7" s="39">
        <v>269.02</v>
      </c>
      <c r="CB7" s="39">
        <v>274.85000000000002</v>
      </c>
      <c r="CC7" s="39">
        <v>265.10000000000002</v>
      </c>
      <c r="CD7" s="39">
        <v>268.97000000000003</v>
      </c>
      <c r="CE7" s="39">
        <v>264.60000000000002</v>
      </c>
      <c r="CF7" s="39">
        <v>164.25</v>
      </c>
      <c r="CG7" s="39">
        <v>165.34</v>
      </c>
      <c r="CH7" s="39">
        <v>155.09</v>
      </c>
      <c r="CI7" s="39">
        <v>156.29</v>
      </c>
      <c r="CJ7" s="39">
        <v>155.69</v>
      </c>
      <c r="CK7" s="39">
        <v>163.27000000000001</v>
      </c>
      <c r="CL7" s="39">
        <v>87.15</v>
      </c>
      <c r="CM7" s="39">
        <v>87</v>
      </c>
      <c r="CN7" s="39">
        <v>85.55</v>
      </c>
      <c r="CO7" s="39">
        <v>86.19</v>
      </c>
      <c r="CP7" s="39">
        <v>88.22</v>
      </c>
      <c r="CQ7" s="39">
        <v>62.71</v>
      </c>
      <c r="CR7" s="39">
        <v>62.15</v>
      </c>
      <c r="CS7" s="39">
        <v>61.61</v>
      </c>
      <c r="CT7" s="39">
        <v>62.34</v>
      </c>
      <c r="CU7" s="39">
        <v>62.46</v>
      </c>
      <c r="CV7" s="39">
        <v>59.94</v>
      </c>
      <c r="CW7" s="39">
        <v>90.6</v>
      </c>
      <c r="CX7" s="39">
        <v>90.33</v>
      </c>
      <c r="CY7" s="39">
        <v>90.32</v>
      </c>
      <c r="CZ7" s="39">
        <v>89.9</v>
      </c>
      <c r="DA7" s="39">
        <v>90.7</v>
      </c>
      <c r="DB7" s="39">
        <v>90.54</v>
      </c>
      <c r="DC7" s="39">
        <v>90.64</v>
      </c>
      <c r="DD7" s="39">
        <v>90.23</v>
      </c>
      <c r="DE7" s="39">
        <v>90.15</v>
      </c>
      <c r="DF7" s="39">
        <v>90.62</v>
      </c>
      <c r="DG7" s="39">
        <v>90.22</v>
      </c>
      <c r="DH7" s="39">
        <v>50.5</v>
      </c>
      <c r="DI7" s="39">
        <v>50.76</v>
      </c>
      <c r="DJ7" s="39">
        <v>52.24</v>
      </c>
      <c r="DK7" s="39">
        <v>52.46</v>
      </c>
      <c r="DL7" s="39">
        <v>52.95</v>
      </c>
      <c r="DM7" s="39">
        <v>42.43</v>
      </c>
      <c r="DN7" s="39">
        <v>43.24</v>
      </c>
      <c r="DO7" s="39">
        <v>46.36</v>
      </c>
      <c r="DP7" s="39">
        <v>47.37</v>
      </c>
      <c r="DQ7" s="39">
        <v>48.01</v>
      </c>
      <c r="DR7" s="39">
        <v>47.91</v>
      </c>
      <c r="DS7" s="39">
        <v>0.52</v>
      </c>
      <c r="DT7" s="39">
        <v>0.36</v>
      </c>
      <c r="DU7" s="39">
        <v>0.14000000000000001</v>
      </c>
      <c r="DV7" s="39">
        <v>1.23</v>
      </c>
      <c r="DW7" s="39">
        <v>4.74</v>
      </c>
      <c r="DX7" s="39">
        <v>11.07</v>
      </c>
      <c r="DY7" s="39">
        <v>12.21</v>
      </c>
      <c r="DZ7" s="39">
        <v>13.57</v>
      </c>
      <c r="EA7" s="39">
        <v>14.27</v>
      </c>
      <c r="EB7" s="39">
        <v>16.170000000000002</v>
      </c>
      <c r="EC7" s="39">
        <v>15</v>
      </c>
      <c r="ED7" s="39">
        <v>0.7</v>
      </c>
      <c r="EE7" s="39">
        <v>0.56000000000000005</v>
      </c>
      <c r="EF7" s="39">
        <v>0.39</v>
      </c>
      <c r="EG7" s="39">
        <v>0.47</v>
      </c>
      <c r="EH7" s="39">
        <v>0.4</v>
      </c>
      <c r="EI7" s="39">
        <v>0.76</v>
      </c>
      <c r="EJ7" s="39">
        <v>0.8</v>
      </c>
      <c r="EK7" s="39">
        <v>0.72</v>
      </c>
      <c r="EL7" s="39">
        <v>0.67</v>
      </c>
      <c r="EM7" s="39">
        <v>0.67</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2018-02-09T06:37:51Z</cp:lastPrinted>
  <dcterms:created xsi:type="dcterms:W3CDTF">2017-12-25T01:26:11Z</dcterms:created>
  <dcterms:modified xsi:type="dcterms:W3CDTF">2018-02-09T07:20:42Z</dcterms:modified>
  <cp:category/>
</cp:coreProperties>
</file>