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２９年度\07公営企業\06経営比較分析表\20180125-経営比較分析表分析等依頼\03 団体→県\"/>
    </mc:Choice>
  </mc:AlternateContent>
  <workbookProtection workbookPassword="B319" lockStructure="1"/>
  <bookViews>
    <workbookView xWindow="117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W8" i="4" s="1"/>
  <c r="K6" i="5"/>
  <c r="J6" i="5"/>
  <c r="I6" i="5"/>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P8" i="4"/>
  <c r="I8" i="4"/>
  <c r="B8" i="4"/>
  <c r="C10" i="5" l="1"/>
  <c r="D10" i="5"/>
  <c r="E10" i="5"/>
  <c r="B10" i="5"/>
</calcChain>
</file>

<file path=xl/sharedStrings.xml><?xml version="1.0" encoding="utf-8"?>
<sst xmlns="http://schemas.openxmlformats.org/spreadsheetml/2006/main" count="235" uniqueCount="120">
  <si>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</si>
  <si>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</si>
  <si>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</si>
  <si>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</si>
  <si>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</si>
  <si>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</si>
  <si>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</si>
  <si>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</si>
  <si>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</si>
  <si>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</si>
  <si>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</si>
  <si>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</si>
  <si>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</si>
  <si>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</si>
  <si>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</si>
  <si>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</si>
  <si>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</si>
  <si>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</si>
  <si>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</si>
  <si>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</si>
  <si>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</si>
  <si>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</si>
  <si>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</si>
  <si>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</si>
  <si>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</si>
  <si>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</si>
  <si>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</si>
  <si>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</si>
  <si>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</si>
  <si>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</si>
  <si>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</si>
  <si>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</si>
  <si>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</si>
  <si>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</si>
  <si>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</si>
  <si>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</si>
  <si>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</si>
  <si>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</si>
  <si>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</si>
  <si>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</si>
  <si>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</si>
  <si>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</si>
  <si>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</si>
  <si>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</si>
  <si>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</si>
  <si>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</si>
  <si>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</si>
  <si>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</si>
  <si>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</si>
  <si>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</si>
  <si>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</si>
  <si>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</si>
  <si>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</si>
  <si>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</si>
  <si>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</si>
  <si>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</si>
  <si>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</si>
  <si>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</si>
  <si>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</si>
  <si>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</si>
  <si>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</si>
  <si>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</si>
  <si>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</si>
  <si>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</si>
  <si>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</si>
  <si>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</si>
  <si>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</si>
  <si>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</si>
  <si>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</si>
  <si>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</si>
  <si>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</si>
  <si>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</si>
  <si>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</si>
  <si>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</si>
  <si>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</si>
  <si>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</si>
  <si>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</si>
  <si>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</si>
  <si>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</si>
  <si>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</si>
  <si>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</si>
  <si>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</si>
  <si>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</si>
  <si>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</si>
  <si>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</si>
  <si>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</si>
  <si>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</si>
  <si>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</si>
  <si>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</si>
  <si>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</si>
  <si>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</si>
  <si>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</si>
  <si>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</si>
  <si>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</si>
  <si>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</si>
  <si>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</si>
  <si>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</si>
  <si>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</si>
  <si>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</si>
  <si>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</si>
  <si>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</si>
  <si>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</si>
  <si>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</si>
  <si>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</si>
  <si>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</si>
  <si>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千葉県　南房総広域水道企業団</t>
  </si>
  <si>
    <t>法適用</t>
  </si>
  <si>
    <t>水道事業</t>
  </si>
  <si>
    <t>用水供給事業</t>
  </si>
  <si>
    <t>B</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</si>
  <si>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</si>
  <si>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</si>
  <si>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</si>
  <si>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</si>
  <si>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</si>
  <si>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</si>
  <si>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非設置</t>
    <phoneticPr fontId="4"/>
  </si>
  <si>
    <t xml:space="preserve">経営の健全性は保たれているが、給水原価は平均に対し約３倍高く、喫緊の課題である。今後、近隣事業体との統合・広域化も含め、更なる事業の効率化を図る必要がある。
債務残高は、将来の更新投資に伴う資金需要を考慮し、返済負担が大きくならないよう適切な規模で企業債を活用するとともに、現有する内部留保資金の活用により、企業債の充当率を可能な限り低く抑え、削減を図る必要がある。
</t>
    <rPh sb="88" eb="90">
      <t>コウシン</t>
    </rPh>
    <rPh sb="90" eb="92">
      <t>トウシ</t>
    </rPh>
    <rPh sb="93" eb="94">
      <t>トモナ</t>
    </rPh>
    <rPh sb="95" eb="97">
      <t>シキン</t>
    </rPh>
    <rPh sb="97" eb="99">
      <t>ジュヨウ</t>
    </rPh>
    <rPh sb="100" eb="102">
      <t>コウリョ</t>
    </rPh>
    <phoneticPr fontId="7"/>
  </si>
  <si>
    <t>（経営の健全性）
経常収支比率は100％を上回っており、累積欠損金も前年度に解消し、流動比率についても平均値を上回っているため、経営の健全性は保たれている。
（債務残高）
企業債残高対給水収益比率は平均値より低いが、企業債以外の債務である割賦負担金残高を含んで算出した場合、決して低くはない(H28:231.01％)。近年、企業債や割賦負担金の償還の進展により負債は圧縮されつつあるが、依然として債務負担が比較的重いので、割賦負担金の繰上償還等の対応策を実施し、早期の解決に向け取り組んでいくこととする。
（料金水準）
料金回収率は、平均値を下回るものの、100％を上回っている状況であり、効率的な経営が行われている。
（費用・施設等の効率性）
水源を利根川等の遠方に求めていることから、導水管等の大規模な資産を保有せざるを得ず、減価償却費等の費用も掛かるため、給水原価が非常に割高になっている。
施設利用率は、類似団体の平均値より高く、有収率も99％以上を継続しており、効率的に水道用水を供給している。</t>
    <rPh sb="34" eb="37">
      <t>ゼンネンド</t>
    </rPh>
    <rPh sb="38" eb="40">
      <t>カイショウ</t>
    </rPh>
    <rPh sb="193" eb="195">
      <t>イゼン</t>
    </rPh>
    <rPh sb="223" eb="225">
      <t>タイオウ</t>
    </rPh>
    <rPh sb="225" eb="226">
      <t>サク</t>
    </rPh>
    <rPh sb="231" eb="233">
      <t>ソウキ</t>
    </rPh>
    <rPh sb="234" eb="236">
      <t>カイケツ</t>
    </rPh>
    <rPh sb="237" eb="238">
      <t>ム</t>
    </rPh>
    <rPh sb="239" eb="240">
      <t>ト</t>
    </rPh>
    <rPh sb="241" eb="242">
      <t>ク</t>
    </rPh>
    <rPh sb="267" eb="270">
      <t>ヘイキンチ</t>
    </rPh>
    <rPh sb="271" eb="273">
      <t>シタマワ</t>
    </rPh>
    <rPh sb="283" eb="285">
      <t>ウワマワ</t>
    </rPh>
    <rPh sb="289" eb="291">
      <t>ジョウキョウ</t>
    </rPh>
    <rPh sb="295" eb="298">
      <t>コウリツテキ</t>
    </rPh>
    <rPh sb="299" eb="301">
      <t>ケイエイ</t>
    </rPh>
    <rPh sb="302" eb="303">
      <t>オコナ</t>
    </rPh>
    <rPh sb="353" eb="355">
      <t>シサン</t>
    </rPh>
    <rPh sb="386" eb="388">
      <t>ヒジョウ</t>
    </rPh>
    <rPh sb="406" eb="408">
      <t>ルイジ</t>
    </rPh>
    <rPh sb="408" eb="410">
      <t>ダンタイ</t>
    </rPh>
    <rPh sb="411" eb="414">
      <t>ヘイキンチ</t>
    </rPh>
    <rPh sb="416" eb="417">
      <t>タカ</t>
    </rPh>
    <rPh sb="419" eb="422">
      <t>ユウシュウリツ</t>
    </rPh>
    <rPh sb="426" eb="428">
      <t>イジョウ</t>
    </rPh>
    <rPh sb="429" eb="431">
      <t>ケイゾク</t>
    </rPh>
    <rPh sb="436" eb="439">
      <t>コウリツテキ</t>
    </rPh>
    <rPh sb="440" eb="442">
      <t>スイドウ</t>
    </rPh>
    <rPh sb="442" eb="444">
      <t>ヨウスイ</t>
    </rPh>
    <rPh sb="445" eb="447">
      <t>キョウキュウ</t>
    </rPh>
    <phoneticPr fontId="7"/>
  </si>
  <si>
    <t>給水開始（平成８年度）から20年であり、法定耐用年数を経過した管路はない。　　　　　　　　　　　　　なお、有形固定資産減価償却率は、平成26年度の会計基準の見直しに伴い増加しているが、平均値をやや下回っている。
施設、設備については、延命化を考慮した適切な維持管理を進め、計画的かつ着実な更新に取り組んでいく。</t>
    <rPh sb="15" eb="16">
      <t>ネン</t>
    </rPh>
    <rPh sb="20" eb="22">
      <t>ホウテイ</t>
    </rPh>
    <rPh sb="22" eb="24">
      <t>タイヨウ</t>
    </rPh>
    <rPh sb="24" eb="26">
      <t>ネンスウ</t>
    </rPh>
    <rPh sb="27" eb="29">
      <t>ケイカ</t>
    </rPh>
    <rPh sb="31" eb="33">
      <t>カンロ</t>
    </rPh>
    <rPh sb="53" eb="55">
      <t>ユウケイ</t>
    </rPh>
    <rPh sb="55" eb="57">
      <t>コテイ</t>
    </rPh>
    <rPh sb="57" eb="59">
      <t>シサン</t>
    </rPh>
    <rPh sb="59" eb="61">
      <t>ゲンカ</t>
    </rPh>
    <rPh sb="61" eb="63">
      <t>ショウキャク</t>
    </rPh>
    <rPh sb="63" eb="64">
      <t>リツ</t>
    </rPh>
    <rPh sb="84" eb="86">
      <t>ゾウカ</t>
    </rPh>
    <rPh sb="92" eb="95">
      <t>ヘイキンチ</t>
    </rPh>
    <rPh sb="98" eb="100">
      <t>シタマワ</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</si>
</sst>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9">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Border="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3" fillId="0" borderId="0" xfId="1" applyFont="1" applyBorder="1" applyAlignment="1">
      <alignment horizontal="center"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A1-4D47-A00B-E2224555BB5B}"/>
            </c:ext>
          </c:extLst>
        </c:ser>
        <c:dLbls>
          <c:showLegendKey val="0"/>
          <c:showVal val="0"/>
          <c:showCatName val="0"/>
          <c:showSerName val="0"/>
          <c:showPercent val="0"/>
          <c:showBubbleSize val="0"/>
        </c:dLbls>
        <c:gapWidth val="150"/>
        <c:axId val="100133120"/>
        <c:axId val="100147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0.16</c:v>
                </c:pt>
                <c:pt idx="1">
                  <c:v>0.25</c:v>
                </c:pt>
                <c:pt idx="2">
                  <c:v>0.13</c:v>
                </c:pt>
                <c:pt idx="3">
                  <c:v>0.26</c:v>
                </c:pt>
                <c:pt idx="4">
                  <c:v>0.24</c:v>
                </c:pt>
              </c:numCache>
            </c:numRef>
          </c:val>
          <c:smooth val="0"/>
          <c:extLst>
            <c:ext xmlns:c16="http://schemas.microsoft.com/office/drawing/2014/chart" uri="{C3380CC4-5D6E-409C-BE32-E72D297353CC}">
              <c16:uniqueId val="{00000001-D8A1-4D47-A00B-E2224555BB5B}"/>
            </c:ext>
          </c:extLst>
        </c:ser>
        <c:dLbls>
          <c:showLegendKey val="0"/>
          <c:showVal val="0"/>
          <c:showCatName val="0"/>
          <c:showSerName val="0"/>
          <c:showPercent val="0"/>
          <c:showBubbleSize val="0"/>
        </c:dLbls>
        <c:marker val="1"/>
        <c:smooth val="0"/>
        <c:axId val="100133120"/>
        <c:axId val="100147584"/>
      </c:lineChart>
      <c:dateAx>
        <c:axId val="100133120"/>
        <c:scaling>
          <c:orientation val="minMax"/>
        </c:scaling>
        <c:delete val="1"/>
        <c:axPos val="b"/>
        <c:numFmt formatCode="ge" sourceLinked="1"/>
        <c:majorTickMark val="none"/>
        <c:minorTickMark val="none"/>
        <c:tickLblPos val="none"/>
        <c:crossAx val="100147584"/>
        <c:crosses val="autoZero"/>
        <c:auto val="1"/>
        <c:lblOffset val="100"/>
        <c:baseTimeUnit val="years"/>
      </c:dateAx>
      <c:valAx>
        <c:axId val="100147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133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75.48</c:v>
                </c:pt>
                <c:pt idx="1">
                  <c:v>71.88</c:v>
                </c:pt>
                <c:pt idx="2">
                  <c:v>71.099999999999994</c:v>
                </c:pt>
                <c:pt idx="3">
                  <c:v>70.180000000000007</c:v>
                </c:pt>
                <c:pt idx="4">
                  <c:v>72.87</c:v>
                </c:pt>
              </c:numCache>
            </c:numRef>
          </c:val>
          <c:extLst>
            <c:ext xmlns:c16="http://schemas.microsoft.com/office/drawing/2014/chart" uri="{C3380CC4-5D6E-409C-BE32-E72D297353CC}">
              <c16:uniqueId val="{00000000-031E-49D6-ACE6-D0E180D19FDA}"/>
            </c:ext>
          </c:extLst>
        </c:ser>
        <c:dLbls>
          <c:showLegendKey val="0"/>
          <c:showVal val="0"/>
          <c:showCatName val="0"/>
          <c:showSerName val="0"/>
          <c:showPercent val="0"/>
          <c:showBubbleSize val="0"/>
        </c:dLbls>
        <c:gapWidth val="150"/>
        <c:axId val="146439552"/>
        <c:axId val="146466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64.55</c:v>
                </c:pt>
                <c:pt idx="1">
                  <c:v>64.12</c:v>
                </c:pt>
                <c:pt idx="2">
                  <c:v>62.69</c:v>
                </c:pt>
                <c:pt idx="3">
                  <c:v>61.82</c:v>
                </c:pt>
                <c:pt idx="4">
                  <c:v>61.66</c:v>
                </c:pt>
              </c:numCache>
            </c:numRef>
          </c:val>
          <c:smooth val="0"/>
          <c:extLst>
            <c:ext xmlns:c16="http://schemas.microsoft.com/office/drawing/2014/chart" uri="{C3380CC4-5D6E-409C-BE32-E72D297353CC}">
              <c16:uniqueId val="{00000001-031E-49D6-ACE6-D0E180D19FDA}"/>
            </c:ext>
          </c:extLst>
        </c:ser>
        <c:dLbls>
          <c:showLegendKey val="0"/>
          <c:showVal val="0"/>
          <c:showCatName val="0"/>
          <c:showSerName val="0"/>
          <c:showPercent val="0"/>
          <c:showBubbleSize val="0"/>
        </c:dLbls>
        <c:marker val="1"/>
        <c:smooth val="0"/>
        <c:axId val="146439552"/>
        <c:axId val="146466304"/>
      </c:lineChart>
      <c:dateAx>
        <c:axId val="146439552"/>
        <c:scaling>
          <c:orientation val="minMax"/>
        </c:scaling>
        <c:delete val="1"/>
        <c:axPos val="b"/>
        <c:numFmt formatCode="ge" sourceLinked="1"/>
        <c:majorTickMark val="none"/>
        <c:minorTickMark val="none"/>
        <c:tickLblPos val="none"/>
        <c:crossAx val="146466304"/>
        <c:crosses val="autoZero"/>
        <c:auto val="1"/>
        <c:lblOffset val="100"/>
        <c:baseTimeUnit val="years"/>
      </c:dateAx>
      <c:valAx>
        <c:axId val="14646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6439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99.8</c:v>
                </c:pt>
                <c:pt idx="1">
                  <c:v>99.74</c:v>
                </c:pt>
                <c:pt idx="2">
                  <c:v>99.75</c:v>
                </c:pt>
                <c:pt idx="3">
                  <c:v>99.78</c:v>
                </c:pt>
                <c:pt idx="4">
                  <c:v>99.66</c:v>
                </c:pt>
              </c:numCache>
            </c:numRef>
          </c:val>
          <c:extLst>
            <c:ext xmlns:c16="http://schemas.microsoft.com/office/drawing/2014/chart" uri="{C3380CC4-5D6E-409C-BE32-E72D297353CC}">
              <c16:uniqueId val="{00000000-C83B-46A1-861B-BE24C9436EE2}"/>
            </c:ext>
          </c:extLst>
        </c:ser>
        <c:dLbls>
          <c:showLegendKey val="0"/>
          <c:showVal val="0"/>
          <c:showCatName val="0"/>
          <c:showSerName val="0"/>
          <c:showPercent val="0"/>
          <c:showBubbleSize val="0"/>
        </c:dLbls>
        <c:gapWidth val="150"/>
        <c:axId val="88747008"/>
        <c:axId val="148464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99.93</c:v>
                </c:pt>
                <c:pt idx="1">
                  <c:v>100.12</c:v>
                </c:pt>
                <c:pt idx="2">
                  <c:v>100.12</c:v>
                </c:pt>
                <c:pt idx="3">
                  <c:v>100.03</c:v>
                </c:pt>
                <c:pt idx="4">
                  <c:v>100.05</c:v>
                </c:pt>
              </c:numCache>
            </c:numRef>
          </c:val>
          <c:smooth val="0"/>
          <c:extLst>
            <c:ext xmlns:c16="http://schemas.microsoft.com/office/drawing/2014/chart" uri="{C3380CC4-5D6E-409C-BE32-E72D297353CC}">
              <c16:uniqueId val="{00000001-C83B-46A1-861B-BE24C9436EE2}"/>
            </c:ext>
          </c:extLst>
        </c:ser>
        <c:dLbls>
          <c:showLegendKey val="0"/>
          <c:showVal val="0"/>
          <c:showCatName val="0"/>
          <c:showSerName val="0"/>
          <c:showPercent val="0"/>
          <c:showBubbleSize val="0"/>
        </c:dLbls>
        <c:marker val="1"/>
        <c:smooth val="0"/>
        <c:axId val="88747008"/>
        <c:axId val="148464768"/>
      </c:lineChart>
      <c:dateAx>
        <c:axId val="88747008"/>
        <c:scaling>
          <c:orientation val="minMax"/>
        </c:scaling>
        <c:delete val="1"/>
        <c:axPos val="b"/>
        <c:numFmt formatCode="ge" sourceLinked="1"/>
        <c:majorTickMark val="none"/>
        <c:minorTickMark val="none"/>
        <c:tickLblPos val="none"/>
        <c:crossAx val="148464768"/>
        <c:crosses val="autoZero"/>
        <c:auto val="1"/>
        <c:lblOffset val="100"/>
        <c:baseTimeUnit val="years"/>
      </c:dateAx>
      <c:valAx>
        <c:axId val="148464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747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114.6</c:v>
                </c:pt>
                <c:pt idx="1">
                  <c:v>115.53</c:v>
                </c:pt>
                <c:pt idx="2">
                  <c:v>111.07</c:v>
                </c:pt>
                <c:pt idx="3">
                  <c:v>111.8</c:v>
                </c:pt>
                <c:pt idx="4">
                  <c:v>111.91</c:v>
                </c:pt>
              </c:numCache>
            </c:numRef>
          </c:val>
          <c:extLst>
            <c:ext xmlns:c16="http://schemas.microsoft.com/office/drawing/2014/chart" uri="{C3380CC4-5D6E-409C-BE32-E72D297353CC}">
              <c16:uniqueId val="{00000000-D879-4ADD-82E8-FF9254105E78}"/>
            </c:ext>
          </c:extLst>
        </c:ser>
        <c:dLbls>
          <c:showLegendKey val="0"/>
          <c:showVal val="0"/>
          <c:showCatName val="0"/>
          <c:showSerName val="0"/>
          <c:showPercent val="0"/>
          <c:showBubbleSize val="0"/>
        </c:dLbls>
        <c:gapWidth val="150"/>
        <c:axId val="100099968"/>
        <c:axId val="10016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113.16</c:v>
                </c:pt>
                <c:pt idx="1">
                  <c:v>113.88</c:v>
                </c:pt>
                <c:pt idx="2">
                  <c:v>113.47</c:v>
                </c:pt>
                <c:pt idx="3">
                  <c:v>113.33</c:v>
                </c:pt>
                <c:pt idx="4">
                  <c:v>114.05</c:v>
                </c:pt>
              </c:numCache>
            </c:numRef>
          </c:val>
          <c:smooth val="0"/>
          <c:extLst>
            <c:ext xmlns:c16="http://schemas.microsoft.com/office/drawing/2014/chart" uri="{C3380CC4-5D6E-409C-BE32-E72D297353CC}">
              <c16:uniqueId val="{00000001-D879-4ADD-82E8-FF9254105E78}"/>
            </c:ext>
          </c:extLst>
        </c:ser>
        <c:dLbls>
          <c:showLegendKey val="0"/>
          <c:showVal val="0"/>
          <c:showCatName val="0"/>
          <c:showSerName val="0"/>
          <c:showPercent val="0"/>
          <c:showBubbleSize val="0"/>
        </c:dLbls>
        <c:marker val="1"/>
        <c:smooth val="0"/>
        <c:axId val="100099968"/>
        <c:axId val="100163584"/>
      </c:lineChart>
      <c:dateAx>
        <c:axId val="100099968"/>
        <c:scaling>
          <c:orientation val="minMax"/>
        </c:scaling>
        <c:delete val="1"/>
        <c:axPos val="b"/>
        <c:numFmt formatCode="ge" sourceLinked="1"/>
        <c:majorTickMark val="none"/>
        <c:minorTickMark val="none"/>
        <c:tickLblPos val="none"/>
        <c:crossAx val="100163584"/>
        <c:crosses val="autoZero"/>
        <c:auto val="1"/>
        <c:lblOffset val="100"/>
        <c:baseTimeUnit val="years"/>
      </c:dateAx>
      <c:valAx>
        <c:axId val="1001635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09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20.49</c:v>
                </c:pt>
                <c:pt idx="1">
                  <c:v>21.49</c:v>
                </c:pt>
                <c:pt idx="2">
                  <c:v>47.72</c:v>
                </c:pt>
                <c:pt idx="3">
                  <c:v>49.57</c:v>
                </c:pt>
                <c:pt idx="4">
                  <c:v>51.6</c:v>
                </c:pt>
              </c:numCache>
            </c:numRef>
          </c:val>
          <c:extLst>
            <c:ext xmlns:c16="http://schemas.microsoft.com/office/drawing/2014/chart" uri="{C3380CC4-5D6E-409C-BE32-E72D297353CC}">
              <c16:uniqueId val="{00000000-34AF-43E8-A52B-F943CA66B7BF}"/>
            </c:ext>
          </c:extLst>
        </c:ser>
        <c:dLbls>
          <c:showLegendKey val="0"/>
          <c:showVal val="0"/>
          <c:showCatName val="0"/>
          <c:showSerName val="0"/>
          <c:showPercent val="0"/>
          <c:showBubbleSize val="0"/>
        </c:dLbls>
        <c:gapWidth val="150"/>
        <c:axId val="100214272"/>
        <c:axId val="10021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38.86</c:v>
                </c:pt>
                <c:pt idx="1">
                  <c:v>39.81</c:v>
                </c:pt>
                <c:pt idx="2">
                  <c:v>51.44</c:v>
                </c:pt>
                <c:pt idx="3">
                  <c:v>52.4</c:v>
                </c:pt>
                <c:pt idx="4">
                  <c:v>53.56</c:v>
                </c:pt>
              </c:numCache>
            </c:numRef>
          </c:val>
          <c:smooth val="0"/>
          <c:extLst>
            <c:ext xmlns:c16="http://schemas.microsoft.com/office/drawing/2014/chart" uri="{C3380CC4-5D6E-409C-BE32-E72D297353CC}">
              <c16:uniqueId val="{00000001-34AF-43E8-A52B-F943CA66B7BF}"/>
            </c:ext>
          </c:extLst>
        </c:ser>
        <c:dLbls>
          <c:showLegendKey val="0"/>
          <c:showVal val="0"/>
          <c:showCatName val="0"/>
          <c:showSerName val="0"/>
          <c:showPercent val="0"/>
          <c:showBubbleSize val="0"/>
        </c:dLbls>
        <c:marker val="1"/>
        <c:smooth val="0"/>
        <c:axId val="100214272"/>
        <c:axId val="100216192"/>
      </c:lineChart>
      <c:dateAx>
        <c:axId val="100214272"/>
        <c:scaling>
          <c:orientation val="minMax"/>
        </c:scaling>
        <c:delete val="1"/>
        <c:axPos val="b"/>
        <c:numFmt formatCode="ge" sourceLinked="1"/>
        <c:majorTickMark val="none"/>
        <c:minorTickMark val="none"/>
        <c:tickLblPos val="none"/>
        <c:crossAx val="100216192"/>
        <c:crosses val="autoZero"/>
        <c:auto val="1"/>
        <c:lblOffset val="100"/>
        <c:baseTimeUnit val="years"/>
      </c:dateAx>
      <c:valAx>
        <c:axId val="10021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1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D6E-413A-9518-64ADF4EB86F8}"/>
            </c:ext>
          </c:extLst>
        </c:ser>
        <c:dLbls>
          <c:showLegendKey val="0"/>
          <c:showVal val="0"/>
          <c:showCatName val="0"/>
          <c:showSerName val="0"/>
          <c:showPercent val="0"/>
          <c:showBubbleSize val="0"/>
        </c:dLbls>
        <c:gapWidth val="150"/>
        <c:axId val="100230272"/>
        <c:axId val="100232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12.13</c:v>
                </c:pt>
                <c:pt idx="1">
                  <c:v>13.72</c:v>
                </c:pt>
                <c:pt idx="2">
                  <c:v>16.77</c:v>
                </c:pt>
                <c:pt idx="3">
                  <c:v>18.05</c:v>
                </c:pt>
                <c:pt idx="4">
                  <c:v>19.440000000000001</c:v>
                </c:pt>
              </c:numCache>
            </c:numRef>
          </c:val>
          <c:smooth val="0"/>
          <c:extLst>
            <c:ext xmlns:c16="http://schemas.microsoft.com/office/drawing/2014/chart" uri="{C3380CC4-5D6E-409C-BE32-E72D297353CC}">
              <c16:uniqueId val="{00000001-1D6E-413A-9518-64ADF4EB86F8}"/>
            </c:ext>
          </c:extLst>
        </c:ser>
        <c:dLbls>
          <c:showLegendKey val="0"/>
          <c:showVal val="0"/>
          <c:showCatName val="0"/>
          <c:showSerName val="0"/>
          <c:showPercent val="0"/>
          <c:showBubbleSize val="0"/>
        </c:dLbls>
        <c:marker val="1"/>
        <c:smooth val="0"/>
        <c:axId val="100230272"/>
        <c:axId val="100232192"/>
      </c:lineChart>
      <c:dateAx>
        <c:axId val="100230272"/>
        <c:scaling>
          <c:orientation val="minMax"/>
        </c:scaling>
        <c:delete val="1"/>
        <c:axPos val="b"/>
        <c:numFmt formatCode="ge" sourceLinked="1"/>
        <c:majorTickMark val="none"/>
        <c:minorTickMark val="none"/>
        <c:tickLblPos val="none"/>
        <c:crossAx val="100232192"/>
        <c:crosses val="autoZero"/>
        <c:auto val="1"/>
        <c:lblOffset val="100"/>
        <c:baseTimeUnit val="years"/>
      </c:dateAx>
      <c:valAx>
        <c:axId val="100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230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42.97</c:v>
                </c:pt>
                <c:pt idx="1">
                  <c:v>28.94</c:v>
                </c:pt>
                <c:pt idx="2">
                  <c:v>9.7899999999999991</c:v>
                </c:pt>
                <c:pt idx="3" formatCode="#,##0.00;&quot;△&quot;#,##0.00">
                  <c:v>0</c:v>
                </c:pt>
                <c:pt idx="4" formatCode="#,##0.00;&quot;△&quot;#,##0.00">
                  <c:v>0</c:v>
                </c:pt>
              </c:numCache>
            </c:numRef>
          </c:val>
          <c:extLst>
            <c:ext xmlns:c16="http://schemas.microsoft.com/office/drawing/2014/chart" uri="{C3380CC4-5D6E-409C-BE32-E72D297353CC}">
              <c16:uniqueId val="{00000000-B741-4C4E-935F-F2E41E17EBBC}"/>
            </c:ext>
          </c:extLst>
        </c:ser>
        <c:dLbls>
          <c:showLegendKey val="0"/>
          <c:showVal val="0"/>
          <c:showCatName val="0"/>
          <c:showSerName val="0"/>
          <c:showPercent val="0"/>
          <c:showBubbleSize val="0"/>
        </c:dLbls>
        <c:gapWidth val="150"/>
        <c:axId val="100279424"/>
        <c:axId val="10028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23.57</c:v>
                </c:pt>
                <c:pt idx="1">
                  <c:v>21.34</c:v>
                </c:pt>
                <c:pt idx="2">
                  <c:v>16.89</c:v>
                </c:pt>
                <c:pt idx="3">
                  <c:v>17.39</c:v>
                </c:pt>
                <c:pt idx="4">
                  <c:v>12.65</c:v>
                </c:pt>
              </c:numCache>
            </c:numRef>
          </c:val>
          <c:smooth val="0"/>
          <c:extLst>
            <c:ext xmlns:c16="http://schemas.microsoft.com/office/drawing/2014/chart" uri="{C3380CC4-5D6E-409C-BE32-E72D297353CC}">
              <c16:uniqueId val="{00000001-B741-4C4E-935F-F2E41E17EBBC}"/>
            </c:ext>
          </c:extLst>
        </c:ser>
        <c:dLbls>
          <c:showLegendKey val="0"/>
          <c:showVal val="0"/>
          <c:showCatName val="0"/>
          <c:showSerName val="0"/>
          <c:showPercent val="0"/>
          <c:showBubbleSize val="0"/>
        </c:dLbls>
        <c:marker val="1"/>
        <c:smooth val="0"/>
        <c:axId val="100279424"/>
        <c:axId val="100281344"/>
      </c:lineChart>
      <c:dateAx>
        <c:axId val="100279424"/>
        <c:scaling>
          <c:orientation val="minMax"/>
        </c:scaling>
        <c:delete val="1"/>
        <c:axPos val="b"/>
        <c:numFmt formatCode="ge" sourceLinked="1"/>
        <c:majorTickMark val="none"/>
        <c:minorTickMark val="none"/>
        <c:tickLblPos val="none"/>
        <c:crossAx val="100281344"/>
        <c:crosses val="autoZero"/>
        <c:auto val="1"/>
        <c:lblOffset val="100"/>
        <c:baseTimeUnit val="years"/>
      </c:dateAx>
      <c:valAx>
        <c:axId val="100281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7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1440.15</c:v>
                </c:pt>
                <c:pt idx="1">
                  <c:v>2528.39</c:v>
                </c:pt>
                <c:pt idx="2">
                  <c:v>307.82</c:v>
                </c:pt>
                <c:pt idx="3">
                  <c:v>316.2</c:v>
                </c:pt>
                <c:pt idx="4">
                  <c:v>424.24</c:v>
                </c:pt>
              </c:numCache>
            </c:numRef>
          </c:val>
          <c:extLst>
            <c:ext xmlns:c16="http://schemas.microsoft.com/office/drawing/2014/chart" uri="{C3380CC4-5D6E-409C-BE32-E72D297353CC}">
              <c16:uniqueId val="{00000000-25C5-4A3B-AD6E-4C1308312B3D}"/>
            </c:ext>
          </c:extLst>
        </c:ser>
        <c:dLbls>
          <c:showLegendKey val="0"/>
          <c:showVal val="0"/>
          <c:showCatName val="0"/>
          <c:showSerName val="0"/>
          <c:showPercent val="0"/>
          <c:showBubbleSize val="0"/>
        </c:dLbls>
        <c:gapWidth val="150"/>
        <c:axId val="100258560"/>
        <c:axId val="10026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654.97</c:v>
                </c:pt>
                <c:pt idx="1">
                  <c:v>634.53</c:v>
                </c:pt>
                <c:pt idx="2">
                  <c:v>200.22</c:v>
                </c:pt>
                <c:pt idx="3">
                  <c:v>212.95</c:v>
                </c:pt>
                <c:pt idx="4">
                  <c:v>224.41</c:v>
                </c:pt>
              </c:numCache>
            </c:numRef>
          </c:val>
          <c:smooth val="0"/>
          <c:extLst>
            <c:ext xmlns:c16="http://schemas.microsoft.com/office/drawing/2014/chart" uri="{C3380CC4-5D6E-409C-BE32-E72D297353CC}">
              <c16:uniqueId val="{00000001-25C5-4A3B-AD6E-4C1308312B3D}"/>
            </c:ext>
          </c:extLst>
        </c:ser>
        <c:dLbls>
          <c:showLegendKey val="0"/>
          <c:showVal val="0"/>
          <c:showCatName val="0"/>
          <c:showSerName val="0"/>
          <c:showPercent val="0"/>
          <c:showBubbleSize val="0"/>
        </c:dLbls>
        <c:marker val="1"/>
        <c:smooth val="0"/>
        <c:axId val="100258560"/>
        <c:axId val="100260480"/>
      </c:lineChart>
      <c:dateAx>
        <c:axId val="100258560"/>
        <c:scaling>
          <c:orientation val="minMax"/>
        </c:scaling>
        <c:delete val="1"/>
        <c:axPos val="b"/>
        <c:numFmt formatCode="ge" sourceLinked="1"/>
        <c:majorTickMark val="none"/>
        <c:minorTickMark val="none"/>
        <c:tickLblPos val="none"/>
        <c:crossAx val="100260480"/>
        <c:crosses val="autoZero"/>
        <c:auto val="1"/>
        <c:lblOffset val="100"/>
        <c:baseTimeUnit val="years"/>
      </c:dateAx>
      <c:valAx>
        <c:axId val="1002604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025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191.56</c:v>
                </c:pt>
                <c:pt idx="1">
                  <c:v>174.93</c:v>
                </c:pt>
                <c:pt idx="2">
                  <c:v>158.31</c:v>
                </c:pt>
                <c:pt idx="3">
                  <c:v>141.24</c:v>
                </c:pt>
                <c:pt idx="4">
                  <c:v>130.49</c:v>
                </c:pt>
              </c:numCache>
            </c:numRef>
          </c:val>
          <c:extLst>
            <c:ext xmlns:c16="http://schemas.microsoft.com/office/drawing/2014/chart" uri="{C3380CC4-5D6E-409C-BE32-E72D297353CC}">
              <c16:uniqueId val="{00000000-794E-48B0-9F23-83DE487BB4DA}"/>
            </c:ext>
          </c:extLst>
        </c:ser>
        <c:dLbls>
          <c:showLegendKey val="0"/>
          <c:showVal val="0"/>
          <c:showCatName val="0"/>
          <c:showSerName val="0"/>
          <c:showPercent val="0"/>
          <c:showBubbleSize val="0"/>
        </c:dLbls>
        <c:gapWidth val="150"/>
        <c:axId val="119239040"/>
        <c:axId val="1192409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383.75</c:v>
                </c:pt>
                <c:pt idx="1">
                  <c:v>368.94</c:v>
                </c:pt>
                <c:pt idx="2">
                  <c:v>351.06</c:v>
                </c:pt>
                <c:pt idx="3">
                  <c:v>333.48</c:v>
                </c:pt>
                <c:pt idx="4">
                  <c:v>320.31</c:v>
                </c:pt>
              </c:numCache>
            </c:numRef>
          </c:val>
          <c:smooth val="0"/>
          <c:extLst>
            <c:ext xmlns:c16="http://schemas.microsoft.com/office/drawing/2014/chart" uri="{C3380CC4-5D6E-409C-BE32-E72D297353CC}">
              <c16:uniqueId val="{00000001-794E-48B0-9F23-83DE487BB4DA}"/>
            </c:ext>
          </c:extLst>
        </c:ser>
        <c:dLbls>
          <c:showLegendKey val="0"/>
          <c:showVal val="0"/>
          <c:showCatName val="0"/>
          <c:showSerName val="0"/>
          <c:showPercent val="0"/>
          <c:showBubbleSize val="0"/>
        </c:dLbls>
        <c:marker val="1"/>
        <c:smooth val="0"/>
        <c:axId val="119239040"/>
        <c:axId val="119240960"/>
      </c:lineChart>
      <c:dateAx>
        <c:axId val="119239040"/>
        <c:scaling>
          <c:orientation val="minMax"/>
        </c:scaling>
        <c:delete val="1"/>
        <c:axPos val="b"/>
        <c:numFmt formatCode="ge" sourceLinked="1"/>
        <c:majorTickMark val="none"/>
        <c:minorTickMark val="none"/>
        <c:tickLblPos val="none"/>
        <c:crossAx val="119240960"/>
        <c:crosses val="autoZero"/>
        <c:auto val="1"/>
        <c:lblOffset val="100"/>
        <c:baseTimeUnit val="years"/>
      </c:dateAx>
      <c:valAx>
        <c:axId val="1192409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19239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106.98</c:v>
                </c:pt>
                <c:pt idx="1">
                  <c:v>108.89</c:v>
                </c:pt>
                <c:pt idx="2">
                  <c:v>110.08</c:v>
                </c:pt>
                <c:pt idx="3">
                  <c:v>111.79</c:v>
                </c:pt>
                <c:pt idx="4">
                  <c:v>112.47</c:v>
                </c:pt>
              </c:numCache>
            </c:numRef>
          </c:val>
          <c:extLst>
            <c:ext xmlns:c16="http://schemas.microsoft.com/office/drawing/2014/chart" uri="{C3380CC4-5D6E-409C-BE32-E72D297353CC}">
              <c16:uniqueId val="{00000000-9A59-43EA-9885-1EDE07A51187}"/>
            </c:ext>
          </c:extLst>
        </c:ser>
        <c:dLbls>
          <c:showLegendKey val="0"/>
          <c:showVal val="0"/>
          <c:showCatName val="0"/>
          <c:showSerName val="0"/>
          <c:showPercent val="0"/>
          <c:showBubbleSize val="0"/>
        </c:dLbls>
        <c:gapWidth val="150"/>
        <c:axId val="119214080"/>
        <c:axId val="119216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110.39</c:v>
                </c:pt>
                <c:pt idx="1">
                  <c:v>111.12</c:v>
                </c:pt>
                <c:pt idx="2">
                  <c:v>112.92</c:v>
                </c:pt>
                <c:pt idx="3">
                  <c:v>112.81</c:v>
                </c:pt>
                <c:pt idx="4">
                  <c:v>113.88</c:v>
                </c:pt>
              </c:numCache>
            </c:numRef>
          </c:val>
          <c:smooth val="0"/>
          <c:extLst>
            <c:ext xmlns:c16="http://schemas.microsoft.com/office/drawing/2014/chart" uri="{C3380CC4-5D6E-409C-BE32-E72D297353CC}">
              <c16:uniqueId val="{00000001-9A59-43EA-9885-1EDE07A51187}"/>
            </c:ext>
          </c:extLst>
        </c:ser>
        <c:dLbls>
          <c:showLegendKey val="0"/>
          <c:showVal val="0"/>
          <c:showCatName val="0"/>
          <c:showSerName val="0"/>
          <c:showPercent val="0"/>
          <c:showBubbleSize val="0"/>
        </c:dLbls>
        <c:marker val="1"/>
        <c:smooth val="0"/>
        <c:axId val="119214080"/>
        <c:axId val="119216000"/>
      </c:lineChart>
      <c:dateAx>
        <c:axId val="119214080"/>
        <c:scaling>
          <c:orientation val="minMax"/>
        </c:scaling>
        <c:delete val="1"/>
        <c:axPos val="b"/>
        <c:numFmt formatCode="ge" sourceLinked="1"/>
        <c:majorTickMark val="none"/>
        <c:minorTickMark val="none"/>
        <c:tickLblPos val="none"/>
        <c:crossAx val="119216000"/>
        <c:crosses val="autoZero"/>
        <c:auto val="1"/>
        <c:lblOffset val="100"/>
        <c:baseTimeUnit val="years"/>
      </c:dateAx>
      <c:valAx>
        <c:axId val="119216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14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227.19</c:v>
                </c:pt>
                <c:pt idx="1">
                  <c:v>233.25</c:v>
                </c:pt>
                <c:pt idx="2">
                  <c:v>232.98</c:v>
                </c:pt>
                <c:pt idx="3">
                  <c:v>232.07</c:v>
                </c:pt>
                <c:pt idx="4">
                  <c:v>223.26</c:v>
                </c:pt>
              </c:numCache>
            </c:numRef>
          </c:val>
          <c:extLst>
            <c:ext xmlns:c16="http://schemas.microsoft.com/office/drawing/2014/chart" uri="{C3380CC4-5D6E-409C-BE32-E72D297353CC}">
              <c16:uniqueId val="{00000000-15A4-4764-A117-B77168D0E66F}"/>
            </c:ext>
          </c:extLst>
        </c:ser>
        <c:dLbls>
          <c:showLegendKey val="0"/>
          <c:showVal val="0"/>
          <c:showCatName val="0"/>
          <c:showSerName val="0"/>
          <c:showPercent val="0"/>
          <c:showBubbleSize val="0"/>
        </c:dLbls>
        <c:gapWidth val="150"/>
        <c:axId val="140021120"/>
        <c:axId val="140207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76.81</c:v>
                </c:pt>
                <c:pt idx="1">
                  <c:v>75.75</c:v>
                </c:pt>
                <c:pt idx="2">
                  <c:v>75.3</c:v>
                </c:pt>
                <c:pt idx="3">
                  <c:v>75.3</c:v>
                </c:pt>
                <c:pt idx="4">
                  <c:v>74.02</c:v>
                </c:pt>
              </c:numCache>
            </c:numRef>
          </c:val>
          <c:smooth val="0"/>
          <c:extLst>
            <c:ext xmlns:c16="http://schemas.microsoft.com/office/drawing/2014/chart" uri="{C3380CC4-5D6E-409C-BE32-E72D297353CC}">
              <c16:uniqueId val="{00000001-15A4-4764-A117-B77168D0E66F}"/>
            </c:ext>
          </c:extLst>
        </c:ser>
        <c:dLbls>
          <c:showLegendKey val="0"/>
          <c:showVal val="0"/>
          <c:showCatName val="0"/>
          <c:showSerName val="0"/>
          <c:showPercent val="0"/>
          <c:showBubbleSize val="0"/>
        </c:dLbls>
        <c:marker val="1"/>
        <c:smooth val="0"/>
        <c:axId val="140021120"/>
        <c:axId val="140207616"/>
      </c:lineChart>
      <c:dateAx>
        <c:axId val="140021120"/>
        <c:scaling>
          <c:orientation val="minMax"/>
        </c:scaling>
        <c:delete val="1"/>
        <c:axPos val="b"/>
        <c:numFmt formatCode="ge" sourceLinked="1"/>
        <c:majorTickMark val="none"/>
        <c:minorTickMark val="none"/>
        <c:tickLblPos val="none"/>
        <c:crossAx val="140207616"/>
        <c:crosses val="autoZero"/>
        <c:auto val="1"/>
        <c:lblOffset val="100"/>
        <c:baseTimeUnit val="years"/>
      </c:dateAx>
      <c:valAx>
        <c:axId val="140207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00211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【114.05】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【12.65】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【224.41】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【74.02】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【113.88】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千葉県　南房総広域水道企業団</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用水供給事業</v>
      </c>
      <c r="Q8" s="59"/>
      <c r="R8" s="59"/>
      <c r="S8" s="59"/>
      <c r="T8" s="59"/>
      <c r="U8" s="59"/>
      <c r="V8" s="59"/>
      <c r="W8" s="59" t="str">
        <f>データ!$L$6</f>
        <v>B</v>
      </c>
      <c r="X8" s="59"/>
      <c r="Y8" s="59"/>
      <c r="Z8" s="59"/>
      <c r="AA8" s="59"/>
      <c r="AB8" s="59"/>
      <c r="AC8" s="59"/>
      <c r="AD8" s="60" t="s">
        <v>116</v>
      </c>
      <c r="AE8" s="60"/>
      <c r="AF8" s="60"/>
      <c r="AG8" s="60"/>
      <c r="AH8" s="60"/>
      <c r="AI8" s="60"/>
      <c r="AJ8" s="60"/>
      <c r="AK8" s="5"/>
      <c r="AL8" s="61" t="str">
        <f>データ!$R$6</f>
        <v>-</v>
      </c>
      <c r="AM8" s="61"/>
      <c r="AN8" s="61"/>
      <c r="AO8" s="61"/>
      <c r="AP8" s="61"/>
      <c r="AQ8" s="61"/>
      <c r="AR8" s="61"/>
      <c r="AS8" s="61"/>
      <c r="AT8" s="51" t="str">
        <f>データ!$S$6</f>
        <v>-</v>
      </c>
      <c r="AU8" s="52"/>
      <c r="AV8" s="52"/>
      <c r="AW8" s="52"/>
      <c r="AX8" s="52"/>
      <c r="AY8" s="52"/>
      <c r="AZ8" s="52"/>
      <c r="BA8" s="52"/>
      <c r="BB8" s="53" t="str">
        <f>データ!$T$6</f>
        <v>-</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88.27</v>
      </c>
      <c r="J10" s="52"/>
      <c r="K10" s="52"/>
      <c r="L10" s="52"/>
      <c r="M10" s="52"/>
      <c r="N10" s="52"/>
      <c r="O10" s="64"/>
      <c r="P10" s="53">
        <f>データ!$P$6</f>
        <v>95.92</v>
      </c>
      <c r="Q10" s="53"/>
      <c r="R10" s="53"/>
      <c r="S10" s="53"/>
      <c r="T10" s="53"/>
      <c r="U10" s="53"/>
      <c r="V10" s="53"/>
      <c r="W10" s="61">
        <f>データ!$Q$6</f>
        <v>0</v>
      </c>
      <c r="X10" s="61"/>
      <c r="Y10" s="61"/>
      <c r="Z10" s="61"/>
      <c r="AA10" s="61"/>
      <c r="AB10" s="61"/>
      <c r="AC10" s="61"/>
      <c r="AD10" s="2"/>
      <c r="AE10" s="2"/>
      <c r="AF10" s="2"/>
      <c r="AG10" s="2"/>
      <c r="AH10" s="5"/>
      <c r="AI10" s="5"/>
      <c r="AJ10" s="5"/>
      <c r="AK10" s="5"/>
      <c r="AL10" s="61">
        <f>データ!$U$6</f>
        <v>195458</v>
      </c>
      <c r="AM10" s="61"/>
      <c r="AN10" s="61"/>
      <c r="AO10" s="61"/>
      <c r="AP10" s="61"/>
      <c r="AQ10" s="61"/>
      <c r="AR10" s="61"/>
      <c r="AS10" s="61"/>
      <c r="AT10" s="51">
        <f>データ!$V$6</f>
        <v>894.66</v>
      </c>
      <c r="AU10" s="52"/>
      <c r="AV10" s="52"/>
      <c r="AW10" s="52"/>
      <c r="AX10" s="52"/>
      <c r="AY10" s="52"/>
      <c r="AZ10" s="52"/>
      <c r="BA10" s="52"/>
      <c r="BB10" s="53">
        <f>データ!$W$6</f>
        <v>218.47</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5" t="s">
        <v>119</v>
      </c>
      <c r="BM47" s="86"/>
      <c r="BN47" s="86"/>
      <c r="BO47" s="86"/>
      <c r="BP47" s="86"/>
      <c r="BQ47" s="86"/>
      <c r="BR47" s="86"/>
      <c r="BS47" s="86"/>
      <c r="BT47" s="86"/>
      <c r="BU47" s="86"/>
      <c r="BV47" s="86"/>
      <c r="BW47" s="86"/>
      <c r="BX47" s="86"/>
      <c r="BY47" s="86"/>
      <c r="BZ47" s="87"/>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5"/>
      <c r="BM48" s="86"/>
      <c r="BN48" s="86"/>
      <c r="BO48" s="86"/>
      <c r="BP48" s="86"/>
      <c r="BQ48" s="86"/>
      <c r="BR48" s="86"/>
      <c r="BS48" s="86"/>
      <c r="BT48" s="86"/>
      <c r="BU48" s="86"/>
      <c r="BV48" s="86"/>
      <c r="BW48" s="86"/>
      <c r="BX48" s="86"/>
      <c r="BY48" s="86"/>
      <c r="BZ48" s="87"/>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5"/>
      <c r="BM49" s="86"/>
      <c r="BN49" s="86"/>
      <c r="BO49" s="86"/>
      <c r="BP49" s="86"/>
      <c r="BQ49" s="86"/>
      <c r="BR49" s="86"/>
      <c r="BS49" s="86"/>
      <c r="BT49" s="86"/>
      <c r="BU49" s="86"/>
      <c r="BV49" s="86"/>
      <c r="BW49" s="86"/>
      <c r="BX49" s="86"/>
      <c r="BY49" s="86"/>
      <c r="BZ49" s="87"/>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5"/>
      <c r="BM50" s="86"/>
      <c r="BN50" s="86"/>
      <c r="BO50" s="86"/>
      <c r="BP50" s="86"/>
      <c r="BQ50" s="86"/>
      <c r="BR50" s="86"/>
      <c r="BS50" s="86"/>
      <c r="BT50" s="86"/>
      <c r="BU50" s="86"/>
      <c r="BV50" s="86"/>
      <c r="BW50" s="86"/>
      <c r="BX50" s="86"/>
      <c r="BY50" s="86"/>
      <c r="BZ50" s="87"/>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5"/>
      <c r="BM51" s="86"/>
      <c r="BN51" s="86"/>
      <c r="BO51" s="86"/>
      <c r="BP51" s="86"/>
      <c r="BQ51" s="86"/>
      <c r="BR51" s="86"/>
      <c r="BS51" s="86"/>
      <c r="BT51" s="86"/>
      <c r="BU51" s="86"/>
      <c r="BV51" s="86"/>
      <c r="BW51" s="86"/>
      <c r="BX51" s="86"/>
      <c r="BY51" s="86"/>
      <c r="BZ51" s="87"/>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5"/>
      <c r="BM52" s="86"/>
      <c r="BN52" s="86"/>
      <c r="BO52" s="86"/>
      <c r="BP52" s="86"/>
      <c r="BQ52" s="86"/>
      <c r="BR52" s="86"/>
      <c r="BS52" s="86"/>
      <c r="BT52" s="86"/>
      <c r="BU52" s="86"/>
      <c r="BV52" s="86"/>
      <c r="BW52" s="86"/>
      <c r="BX52" s="86"/>
      <c r="BY52" s="86"/>
      <c r="BZ52" s="87"/>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5"/>
      <c r="BM53" s="86"/>
      <c r="BN53" s="86"/>
      <c r="BO53" s="86"/>
      <c r="BP53" s="86"/>
      <c r="BQ53" s="86"/>
      <c r="BR53" s="86"/>
      <c r="BS53" s="86"/>
      <c r="BT53" s="86"/>
      <c r="BU53" s="86"/>
      <c r="BV53" s="86"/>
      <c r="BW53" s="86"/>
      <c r="BX53" s="86"/>
      <c r="BY53" s="86"/>
      <c r="BZ53" s="87"/>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5"/>
      <c r="BM54" s="86"/>
      <c r="BN54" s="86"/>
      <c r="BO54" s="86"/>
      <c r="BP54" s="86"/>
      <c r="BQ54" s="86"/>
      <c r="BR54" s="86"/>
      <c r="BS54" s="86"/>
      <c r="BT54" s="86"/>
      <c r="BU54" s="86"/>
      <c r="BV54" s="86"/>
      <c r="BW54" s="86"/>
      <c r="BX54" s="86"/>
      <c r="BY54" s="86"/>
      <c r="BZ54" s="87"/>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5"/>
      <c r="BM55" s="86"/>
      <c r="BN55" s="86"/>
      <c r="BO55" s="86"/>
      <c r="BP55" s="86"/>
      <c r="BQ55" s="86"/>
      <c r="BR55" s="86"/>
      <c r="BS55" s="86"/>
      <c r="BT55" s="86"/>
      <c r="BU55" s="86"/>
      <c r="BV55" s="86"/>
      <c r="BW55" s="86"/>
      <c r="BX55" s="86"/>
      <c r="BY55" s="86"/>
      <c r="BZ55" s="87"/>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5"/>
      <c r="BM56" s="86"/>
      <c r="BN56" s="86"/>
      <c r="BO56" s="86"/>
      <c r="BP56" s="86"/>
      <c r="BQ56" s="86"/>
      <c r="BR56" s="86"/>
      <c r="BS56" s="86"/>
      <c r="BT56" s="86"/>
      <c r="BU56" s="86"/>
      <c r="BV56" s="86"/>
      <c r="BW56" s="86"/>
      <c r="BX56" s="86"/>
      <c r="BY56" s="86"/>
      <c r="BZ56" s="87"/>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5"/>
      <c r="BM57" s="86"/>
      <c r="BN57" s="86"/>
      <c r="BO57" s="86"/>
      <c r="BP57" s="86"/>
      <c r="BQ57" s="86"/>
      <c r="BR57" s="86"/>
      <c r="BS57" s="86"/>
      <c r="BT57" s="86"/>
      <c r="BU57" s="86"/>
      <c r="BV57" s="86"/>
      <c r="BW57" s="86"/>
      <c r="BX57" s="86"/>
      <c r="BY57" s="86"/>
      <c r="BZ57" s="87"/>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5"/>
      <c r="BM58" s="86"/>
      <c r="BN58" s="86"/>
      <c r="BO58" s="86"/>
      <c r="BP58" s="86"/>
      <c r="BQ58" s="86"/>
      <c r="BR58" s="86"/>
      <c r="BS58" s="86"/>
      <c r="BT58" s="86"/>
      <c r="BU58" s="86"/>
      <c r="BV58" s="86"/>
      <c r="BW58" s="86"/>
      <c r="BX58" s="86"/>
      <c r="BY58" s="86"/>
      <c r="BZ58" s="87"/>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5"/>
      <c r="BM59" s="86"/>
      <c r="BN59" s="86"/>
      <c r="BO59" s="86"/>
      <c r="BP59" s="86"/>
      <c r="BQ59" s="86"/>
      <c r="BR59" s="86"/>
      <c r="BS59" s="86"/>
      <c r="BT59" s="86"/>
      <c r="BU59" s="86"/>
      <c r="BV59" s="86"/>
      <c r="BW59" s="86"/>
      <c r="BX59" s="86"/>
      <c r="BY59" s="86"/>
      <c r="BZ59" s="87"/>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5"/>
      <c r="BM60" s="86"/>
      <c r="BN60" s="86"/>
      <c r="BO60" s="86"/>
      <c r="BP60" s="86"/>
      <c r="BQ60" s="86"/>
      <c r="BR60" s="86"/>
      <c r="BS60" s="86"/>
      <c r="BT60" s="86"/>
      <c r="BU60" s="86"/>
      <c r="BV60" s="86"/>
      <c r="BW60" s="86"/>
      <c r="BX60" s="86"/>
      <c r="BY60" s="86"/>
      <c r="BZ60" s="87"/>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5"/>
      <c r="BM61" s="86"/>
      <c r="BN61" s="86"/>
      <c r="BO61" s="86"/>
      <c r="BP61" s="86"/>
      <c r="BQ61" s="86"/>
      <c r="BR61" s="86"/>
      <c r="BS61" s="86"/>
      <c r="BT61" s="86"/>
      <c r="BU61" s="86"/>
      <c r="BV61" s="86"/>
      <c r="BW61" s="86"/>
      <c r="BX61" s="86"/>
      <c r="BY61" s="86"/>
      <c r="BZ61" s="87"/>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5"/>
      <c r="BM62" s="86"/>
      <c r="BN62" s="86"/>
      <c r="BO62" s="86"/>
      <c r="BP62" s="86"/>
      <c r="BQ62" s="86"/>
      <c r="BR62" s="86"/>
      <c r="BS62" s="86"/>
      <c r="BT62" s="86"/>
      <c r="BU62" s="86"/>
      <c r="BV62" s="86"/>
      <c r="BW62" s="86"/>
      <c r="BX62" s="86"/>
      <c r="BY62" s="86"/>
      <c r="BZ62" s="87"/>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5"/>
      <c r="BM63" s="86"/>
      <c r="BN63" s="86"/>
      <c r="BO63" s="86"/>
      <c r="BP63" s="86"/>
      <c r="BQ63" s="86"/>
      <c r="BR63" s="86"/>
      <c r="BS63" s="86"/>
      <c r="BT63" s="86"/>
      <c r="BU63" s="86"/>
      <c r="BV63" s="86"/>
      <c r="BW63" s="86"/>
      <c r="BX63" s="86"/>
      <c r="BY63" s="86"/>
      <c r="BZ63" s="87"/>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5" t="s">
        <v>117</v>
      </c>
      <c r="BM66" s="86"/>
      <c r="BN66" s="86"/>
      <c r="BO66" s="86"/>
      <c r="BP66" s="86"/>
      <c r="BQ66" s="86"/>
      <c r="BR66" s="86"/>
      <c r="BS66" s="86"/>
      <c r="BT66" s="86"/>
      <c r="BU66" s="86"/>
      <c r="BV66" s="86"/>
      <c r="BW66" s="86"/>
      <c r="BX66" s="86"/>
      <c r="BY66" s="86"/>
      <c r="BZ66" s="87"/>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5"/>
      <c r="BM67" s="86"/>
      <c r="BN67" s="86"/>
      <c r="BO67" s="86"/>
      <c r="BP67" s="86"/>
      <c r="BQ67" s="86"/>
      <c r="BR67" s="86"/>
      <c r="BS67" s="86"/>
      <c r="BT67" s="86"/>
      <c r="BU67" s="86"/>
      <c r="BV67" s="86"/>
      <c r="BW67" s="86"/>
      <c r="BX67" s="86"/>
      <c r="BY67" s="86"/>
      <c r="BZ67" s="87"/>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5"/>
      <c r="BM68" s="86"/>
      <c r="BN68" s="86"/>
      <c r="BO68" s="86"/>
      <c r="BP68" s="86"/>
      <c r="BQ68" s="86"/>
      <c r="BR68" s="86"/>
      <c r="BS68" s="86"/>
      <c r="BT68" s="86"/>
      <c r="BU68" s="86"/>
      <c r="BV68" s="86"/>
      <c r="BW68" s="86"/>
      <c r="BX68" s="86"/>
      <c r="BY68" s="86"/>
      <c r="BZ68" s="87"/>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5"/>
      <c r="BM69" s="86"/>
      <c r="BN69" s="86"/>
      <c r="BO69" s="86"/>
      <c r="BP69" s="86"/>
      <c r="BQ69" s="86"/>
      <c r="BR69" s="86"/>
      <c r="BS69" s="86"/>
      <c r="BT69" s="86"/>
      <c r="BU69" s="86"/>
      <c r="BV69" s="86"/>
      <c r="BW69" s="86"/>
      <c r="BX69" s="86"/>
      <c r="BY69" s="86"/>
      <c r="BZ69" s="87"/>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5"/>
      <c r="BM70" s="86"/>
      <c r="BN70" s="86"/>
      <c r="BO70" s="86"/>
      <c r="BP70" s="86"/>
      <c r="BQ70" s="86"/>
      <c r="BR70" s="86"/>
      <c r="BS70" s="86"/>
      <c r="BT70" s="86"/>
      <c r="BU70" s="86"/>
      <c r="BV70" s="86"/>
      <c r="BW70" s="86"/>
      <c r="BX70" s="86"/>
      <c r="BY70" s="86"/>
      <c r="BZ70" s="87"/>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5"/>
      <c r="BM71" s="86"/>
      <c r="BN71" s="86"/>
      <c r="BO71" s="86"/>
      <c r="BP71" s="86"/>
      <c r="BQ71" s="86"/>
      <c r="BR71" s="86"/>
      <c r="BS71" s="86"/>
      <c r="BT71" s="86"/>
      <c r="BU71" s="86"/>
      <c r="BV71" s="86"/>
      <c r="BW71" s="86"/>
      <c r="BX71" s="86"/>
      <c r="BY71" s="86"/>
      <c r="BZ71" s="87"/>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5"/>
      <c r="BM72" s="86"/>
      <c r="BN72" s="86"/>
      <c r="BO72" s="86"/>
      <c r="BP72" s="86"/>
      <c r="BQ72" s="86"/>
      <c r="BR72" s="86"/>
      <c r="BS72" s="86"/>
      <c r="BT72" s="86"/>
      <c r="BU72" s="86"/>
      <c r="BV72" s="86"/>
      <c r="BW72" s="86"/>
      <c r="BX72" s="86"/>
      <c r="BY72" s="86"/>
      <c r="BZ72" s="87"/>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5"/>
      <c r="BM73" s="86"/>
      <c r="BN73" s="86"/>
      <c r="BO73" s="86"/>
      <c r="BP73" s="86"/>
      <c r="BQ73" s="86"/>
      <c r="BR73" s="86"/>
      <c r="BS73" s="86"/>
      <c r="BT73" s="86"/>
      <c r="BU73" s="86"/>
      <c r="BV73" s="86"/>
      <c r="BW73" s="86"/>
      <c r="BX73" s="86"/>
      <c r="BY73" s="86"/>
      <c r="BZ73" s="87"/>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5"/>
      <c r="BM74" s="86"/>
      <c r="BN74" s="86"/>
      <c r="BO74" s="86"/>
      <c r="BP74" s="86"/>
      <c r="BQ74" s="86"/>
      <c r="BR74" s="86"/>
      <c r="BS74" s="86"/>
      <c r="BT74" s="86"/>
      <c r="BU74" s="86"/>
      <c r="BV74" s="86"/>
      <c r="BW74" s="86"/>
      <c r="BX74" s="86"/>
      <c r="BY74" s="86"/>
      <c r="BZ74" s="87"/>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5"/>
      <c r="BM75" s="86"/>
      <c r="BN75" s="86"/>
      <c r="BO75" s="86"/>
      <c r="BP75" s="86"/>
      <c r="BQ75" s="86"/>
      <c r="BR75" s="86"/>
      <c r="BS75" s="86"/>
      <c r="BT75" s="86"/>
      <c r="BU75" s="86"/>
      <c r="BV75" s="86"/>
      <c r="BW75" s="86"/>
      <c r="BX75" s="86"/>
      <c r="BY75" s="86"/>
      <c r="BZ75" s="87"/>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5"/>
      <c r="BM76" s="86"/>
      <c r="BN76" s="86"/>
      <c r="BO76" s="86"/>
      <c r="BP76" s="86"/>
      <c r="BQ76" s="86"/>
      <c r="BR76" s="86"/>
      <c r="BS76" s="86"/>
      <c r="BT76" s="86"/>
      <c r="BU76" s="86"/>
      <c r="BV76" s="86"/>
      <c r="BW76" s="86"/>
      <c r="BX76" s="86"/>
      <c r="BY76" s="86"/>
      <c r="BZ76" s="87"/>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5"/>
      <c r="BM77" s="86"/>
      <c r="BN77" s="86"/>
      <c r="BO77" s="86"/>
      <c r="BP77" s="86"/>
      <c r="BQ77" s="86"/>
      <c r="BR77" s="86"/>
      <c r="BS77" s="86"/>
      <c r="BT77" s="86"/>
      <c r="BU77" s="86"/>
      <c r="BV77" s="86"/>
      <c r="BW77" s="86"/>
      <c r="BX77" s="86"/>
      <c r="BY77" s="86"/>
      <c r="BZ77" s="87"/>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5"/>
      <c r="BM78" s="86"/>
      <c r="BN78" s="86"/>
      <c r="BO78" s="86"/>
      <c r="BP78" s="86"/>
      <c r="BQ78" s="86"/>
      <c r="BR78" s="86"/>
      <c r="BS78" s="86"/>
      <c r="BT78" s="86"/>
      <c r="BU78" s="86"/>
      <c r="BV78" s="86"/>
      <c r="BW78" s="86"/>
      <c r="BX78" s="86"/>
      <c r="BY78" s="86"/>
      <c r="BZ78" s="87"/>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5"/>
      <c r="BM79" s="86"/>
      <c r="BN79" s="86"/>
      <c r="BO79" s="86"/>
      <c r="BP79" s="86"/>
      <c r="BQ79" s="86"/>
      <c r="BR79" s="86"/>
      <c r="BS79" s="86"/>
      <c r="BT79" s="86"/>
      <c r="BU79" s="86"/>
      <c r="BV79" s="86"/>
      <c r="BW79" s="86"/>
      <c r="BX79" s="86"/>
      <c r="BY79" s="86"/>
      <c r="BZ79" s="87"/>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5"/>
      <c r="BM80" s="86"/>
      <c r="BN80" s="86"/>
      <c r="BO80" s="86"/>
      <c r="BP80" s="86"/>
      <c r="BQ80" s="86"/>
      <c r="BR80" s="86"/>
      <c r="BS80" s="86"/>
      <c r="BT80" s="86"/>
      <c r="BU80" s="86"/>
      <c r="BV80" s="86"/>
      <c r="BW80" s="86"/>
      <c r="BX80" s="86"/>
      <c r="BY80" s="86"/>
      <c r="BZ80" s="87"/>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5"/>
      <c r="BM81" s="86"/>
      <c r="BN81" s="86"/>
      <c r="BO81" s="86"/>
      <c r="BP81" s="86"/>
      <c r="BQ81" s="86"/>
      <c r="BR81" s="86"/>
      <c r="BS81" s="86"/>
      <c r="BT81" s="86"/>
      <c r="BU81" s="86"/>
      <c r="BV81" s="86"/>
      <c r="BW81" s="86"/>
      <c r="BX81" s="86"/>
      <c r="BY81" s="86"/>
      <c r="BZ81" s="87"/>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8"/>
      <c r="BM82" s="89"/>
      <c r="BN82" s="89"/>
      <c r="BO82" s="89"/>
      <c r="BP82" s="89"/>
      <c r="BQ82" s="89"/>
      <c r="BR82" s="89"/>
      <c r="BS82" s="89"/>
      <c r="BT82" s="89"/>
      <c r="BU82" s="89"/>
      <c r="BV82" s="89"/>
      <c r="BW82" s="89"/>
      <c r="BX82" s="89"/>
      <c r="BY82" s="89"/>
      <c r="BZ82" s="90"/>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【114.05】</v>
      </c>
      <c r="F85" s="27" t="str">
        <f>データ!AS6</f>
        <v>【12.65】</v>
      </c>
      <c r="G85" s="27" t="str">
        <f>データ!BD6</f>
        <v>【224.41】</v>
      </c>
      <c r="H85" s="27" t="str">
        <f>データ!BO6</f>
        <v>【320.31】</v>
      </c>
      <c r="I85" s="27" t="str">
        <f>データ!BZ6</f>
        <v>【113.88】</v>
      </c>
      <c r="J85" s="27" t="str">
        <f>データ!CK6</f>
        <v>【74.02】</v>
      </c>
      <c r="K85" s="27" t="str">
        <f>データ!CV6</f>
        <v>【61.66】</v>
      </c>
      <c r="L85" s="27" t="str">
        <f>データ!DG6</f>
        <v>【100.05】</v>
      </c>
      <c r="M85" s="27" t="str">
        <f>データ!DR6</f>
        <v>【53.56】</v>
      </c>
      <c r="N85" s="27" t="str">
        <f>データ!EC6</f>
        <v>【19.44】</v>
      </c>
      <c r="O85" s="27" t="str">
        <f>データ!EN6</f>
        <v>【0.24】</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92" t="s">
        <v>62</v>
      </c>
      <c r="I3" s="93"/>
      <c r="J3" s="93"/>
      <c r="K3" s="93"/>
      <c r="L3" s="93"/>
      <c r="M3" s="93"/>
      <c r="N3" s="93"/>
      <c r="O3" s="93"/>
      <c r="P3" s="93"/>
      <c r="Q3" s="93"/>
      <c r="R3" s="93"/>
      <c r="S3" s="93"/>
      <c r="T3" s="93"/>
      <c r="U3" s="93"/>
      <c r="V3" s="93"/>
      <c r="W3" s="94"/>
      <c r="X3" s="98" t="s">
        <v>63</v>
      </c>
      <c r="Y3" s="91"/>
      <c r="Z3" s="91"/>
      <c r="AA3" s="91"/>
      <c r="AB3" s="91"/>
      <c r="AC3" s="91"/>
      <c r="AD3" s="91"/>
      <c r="AE3" s="91"/>
      <c r="AF3" s="91"/>
      <c r="AG3" s="91"/>
      <c r="AH3" s="91"/>
      <c r="AI3" s="91"/>
      <c r="AJ3" s="91"/>
      <c r="AK3" s="91"/>
      <c r="AL3" s="91"/>
      <c r="AM3" s="91"/>
      <c r="AN3" s="91"/>
      <c r="AO3" s="91"/>
      <c r="AP3" s="91"/>
      <c r="AQ3" s="91"/>
      <c r="AR3" s="91"/>
      <c r="AS3" s="91"/>
      <c r="AT3" s="91"/>
      <c r="AU3" s="91"/>
      <c r="AV3" s="91"/>
      <c r="AW3" s="91"/>
      <c r="AX3" s="91"/>
      <c r="AY3" s="91"/>
      <c r="AZ3" s="91"/>
      <c r="BA3" s="91"/>
      <c r="BB3" s="91"/>
      <c r="BC3" s="91"/>
      <c r="BD3" s="91"/>
      <c r="BE3" s="91"/>
      <c r="BF3" s="91"/>
      <c r="BG3" s="91"/>
      <c r="BH3" s="91"/>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t="s">
        <v>64</v>
      </c>
      <c r="DI3" s="91"/>
      <c r="DJ3" s="91"/>
      <c r="DK3" s="91"/>
      <c r="DL3" s="91"/>
      <c r="DM3" s="91"/>
      <c r="DN3" s="91"/>
      <c r="DO3" s="91"/>
      <c r="DP3" s="91"/>
      <c r="DQ3" s="91"/>
      <c r="DR3" s="91"/>
      <c r="DS3" s="91"/>
      <c r="DT3" s="91"/>
      <c r="DU3" s="91"/>
      <c r="DV3" s="91"/>
      <c r="DW3" s="91"/>
      <c r="DX3" s="91"/>
      <c r="DY3" s="91"/>
      <c r="DZ3" s="91"/>
      <c r="EA3" s="91"/>
      <c r="EB3" s="91"/>
      <c r="EC3" s="91"/>
      <c r="ED3" s="91"/>
      <c r="EE3" s="91"/>
      <c r="EF3" s="91"/>
      <c r="EG3" s="91"/>
      <c r="EH3" s="91"/>
      <c r="EI3" s="91"/>
      <c r="EJ3" s="91"/>
      <c r="EK3" s="91"/>
      <c r="EL3" s="91"/>
      <c r="EM3" s="91"/>
      <c r="EN3" s="91"/>
    </row>
    <row r="4" spans="1:144" x14ac:dyDescent="0.15">
      <c r="A4" s="29" t="s">
        <v>65</v>
      </c>
      <c r="B4" s="31"/>
      <c r="C4" s="31"/>
      <c r="D4" s="31"/>
      <c r="E4" s="31"/>
      <c r="F4" s="31"/>
      <c r="G4" s="31"/>
      <c r="H4" s="95"/>
      <c r="I4" s="96"/>
      <c r="J4" s="96"/>
      <c r="K4" s="96"/>
      <c r="L4" s="96"/>
      <c r="M4" s="96"/>
      <c r="N4" s="96"/>
      <c r="O4" s="96"/>
      <c r="P4" s="96"/>
      <c r="Q4" s="96"/>
      <c r="R4" s="96"/>
      <c r="S4" s="96"/>
      <c r="T4" s="96"/>
      <c r="U4" s="96"/>
      <c r="V4" s="96"/>
      <c r="W4" s="97"/>
      <c r="X4" s="91" t="s">
        <v>66</v>
      </c>
      <c r="Y4" s="91"/>
      <c r="Z4" s="91"/>
      <c r="AA4" s="91"/>
      <c r="AB4" s="91"/>
      <c r="AC4" s="91"/>
      <c r="AD4" s="91"/>
      <c r="AE4" s="91"/>
      <c r="AF4" s="91"/>
      <c r="AG4" s="91"/>
      <c r="AH4" s="91"/>
      <c r="AI4" s="91" t="s">
        <v>67</v>
      </c>
      <c r="AJ4" s="91"/>
      <c r="AK4" s="91"/>
      <c r="AL4" s="91"/>
      <c r="AM4" s="91"/>
      <c r="AN4" s="91"/>
      <c r="AO4" s="91"/>
      <c r="AP4" s="91"/>
      <c r="AQ4" s="91"/>
      <c r="AR4" s="91"/>
      <c r="AS4" s="91"/>
      <c r="AT4" s="91" t="s">
        <v>68</v>
      </c>
      <c r="AU4" s="91"/>
      <c r="AV4" s="91"/>
      <c r="AW4" s="91"/>
      <c r="AX4" s="91"/>
      <c r="AY4" s="91"/>
      <c r="AZ4" s="91"/>
      <c r="BA4" s="91"/>
      <c r="BB4" s="91"/>
      <c r="BC4" s="91"/>
      <c r="BD4" s="91"/>
      <c r="BE4" s="91" t="s">
        <v>69</v>
      </c>
      <c r="BF4" s="91"/>
      <c r="BG4" s="91"/>
      <c r="BH4" s="91"/>
      <c r="BI4" s="91"/>
      <c r="BJ4" s="91"/>
      <c r="BK4" s="91"/>
      <c r="BL4" s="91"/>
      <c r="BM4" s="91"/>
      <c r="BN4" s="91"/>
      <c r="BO4" s="91"/>
      <c r="BP4" s="91" t="s">
        <v>70</v>
      </c>
      <c r="BQ4" s="91"/>
      <c r="BR4" s="91"/>
      <c r="BS4" s="91"/>
      <c r="BT4" s="91"/>
      <c r="BU4" s="91"/>
      <c r="BV4" s="91"/>
      <c r="BW4" s="91"/>
      <c r="BX4" s="91"/>
      <c r="BY4" s="91"/>
      <c r="BZ4" s="91"/>
      <c r="CA4" s="91" t="s">
        <v>71</v>
      </c>
      <c r="CB4" s="91"/>
      <c r="CC4" s="91"/>
      <c r="CD4" s="91"/>
      <c r="CE4" s="91"/>
      <c r="CF4" s="91"/>
      <c r="CG4" s="91"/>
      <c r="CH4" s="91"/>
      <c r="CI4" s="91"/>
      <c r="CJ4" s="91"/>
      <c r="CK4" s="91"/>
      <c r="CL4" s="91" t="s">
        <v>72</v>
      </c>
      <c r="CM4" s="91"/>
      <c r="CN4" s="91"/>
      <c r="CO4" s="91"/>
      <c r="CP4" s="91"/>
      <c r="CQ4" s="91"/>
      <c r="CR4" s="91"/>
      <c r="CS4" s="91"/>
      <c r="CT4" s="91"/>
      <c r="CU4" s="91"/>
      <c r="CV4" s="91"/>
      <c r="CW4" s="91" t="s">
        <v>73</v>
      </c>
      <c r="CX4" s="91"/>
      <c r="CY4" s="91"/>
      <c r="CZ4" s="91"/>
      <c r="DA4" s="91"/>
      <c r="DB4" s="91"/>
      <c r="DC4" s="91"/>
      <c r="DD4" s="91"/>
      <c r="DE4" s="91"/>
      <c r="DF4" s="91"/>
      <c r="DG4" s="91"/>
      <c r="DH4" s="91" t="s">
        <v>74</v>
      </c>
      <c r="DI4" s="91"/>
      <c r="DJ4" s="91"/>
      <c r="DK4" s="91"/>
      <c r="DL4" s="91"/>
      <c r="DM4" s="91"/>
      <c r="DN4" s="91"/>
      <c r="DO4" s="91"/>
      <c r="DP4" s="91"/>
      <c r="DQ4" s="91"/>
      <c r="DR4" s="91"/>
      <c r="DS4" s="91" t="s">
        <v>75</v>
      </c>
      <c r="DT4" s="91"/>
      <c r="DU4" s="91"/>
      <c r="DV4" s="91"/>
      <c r="DW4" s="91"/>
      <c r="DX4" s="91"/>
      <c r="DY4" s="91"/>
      <c r="DZ4" s="91"/>
      <c r="EA4" s="91"/>
      <c r="EB4" s="91"/>
      <c r="EC4" s="91"/>
      <c r="ED4" s="91" t="s">
        <v>76</v>
      </c>
      <c r="EE4" s="91"/>
      <c r="EF4" s="91"/>
      <c r="EG4" s="91"/>
      <c r="EH4" s="91"/>
      <c r="EI4" s="91"/>
      <c r="EJ4" s="91"/>
      <c r="EK4" s="91"/>
      <c r="EL4" s="91"/>
      <c r="EM4" s="91"/>
      <c r="EN4" s="91"/>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128899</v>
      </c>
      <c r="D6" s="34">
        <f t="shared" si="3"/>
        <v>46</v>
      </c>
      <c r="E6" s="34">
        <f t="shared" si="3"/>
        <v>1</v>
      </c>
      <c r="F6" s="34">
        <f t="shared" si="3"/>
        <v>0</v>
      </c>
      <c r="G6" s="34">
        <f t="shared" si="3"/>
        <v>2</v>
      </c>
      <c r="H6" s="34" t="str">
        <f t="shared" si="3"/>
        <v>千葉県　南房総広域水道企業団</v>
      </c>
      <c r="I6" s="34" t="str">
        <f t="shared" si="3"/>
        <v>法適用</v>
      </c>
      <c r="J6" s="34" t="str">
        <f t="shared" si="3"/>
        <v>水道事業</v>
      </c>
      <c r="K6" s="34" t="str">
        <f t="shared" si="3"/>
        <v>用水供給事業</v>
      </c>
      <c r="L6" s="34" t="str">
        <f t="shared" si="3"/>
        <v>B</v>
      </c>
      <c r="M6" s="34">
        <f t="shared" si="3"/>
        <v>0</v>
      </c>
      <c r="N6" s="35" t="str">
        <f t="shared" si="3"/>
        <v>-</v>
      </c>
      <c r="O6" s="35">
        <f t="shared" si="3"/>
        <v>88.27</v>
      </c>
      <c r="P6" s="35">
        <f t="shared" si="3"/>
        <v>95.92</v>
      </c>
      <c r="Q6" s="35">
        <f t="shared" si="3"/>
        <v>0</v>
      </c>
      <c r="R6" s="35" t="str">
        <f t="shared" si="3"/>
        <v>-</v>
      </c>
      <c r="S6" s="35" t="str">
        <f t="shared" si="3"/>
        <v>-</v>
      </c>
      <c r="T6" s="35" t="str">
        <f t="shared" si="3"/>
        <v>-</v>
      </c>
      <c r="U6" s="35">
        <f t="shared" si="3"/>
        <v>195458</v>
      </c>
      <c r="V6" s="35">
        <f t="shared" si="3"/>
        <v>894.66</v>
      </c>
      <c r="W6" s="35">
        <f t="shared" si="3"/>
        <v>218.47</v>
      </c>
      <c r="X6" s="36">
        <f>IF(X7="",NA(),X7)</f>
        <v>114.6</v>
      </c>
      <c r="Y6" s="36">
        <f t="shared" ref="Y6:AG6" si="4">IF(Y7="",NA(),Y7)</f>
        <v>115.53</v>
      </c>
      <c r="Z6" s="36">
        <f t="shared" si="4"/>
        <v>111.07</v>
      </c>
      <c r="AA6" s="36">
        <f t="shared" si="4"/>
        <v>111.8</v>
      </c>
      <c r="AB6" s="36">
        <f t="shared" si="4"/>
        <v>111.91</v>
      </c>
      <c r="AC6" s="36">
        <f t="shared" si="4"/>
        <v>113.16</v>
      </c>
      <c r="AD6" s="36">
        <f t="shared" si="4"/>
        <v>113.88</v>
      </c>
      <c r="AE6" s="36">
        <f t="shared" si="4"/>
        <v>113.47</v>
      </c>
      <c r="AF6" s="36">
        <f t="shared" si="4"/>
        <v>113.33</v>
      </c>
      <c r="AG6" s="36">
        <f t="shared" si="4"/>
        <v>114.05</v>
      </c>
      <c r="AH6" s="35" t="str">
        <f>IF(AH7="","",IF(AH7="-","【-】","【"&amp;SUBSTITUTE(TEXT(AH7,"#,##0.00"),"-","△")&amp;"】"))</f>
        <v>【114.05】</v>
      </c>
      <c r="AI6" s="36">
        <f>IF(AI7="",NA(),AI7)</f>
        <v>42.97</v>
      </c>
      <c r="AJ6" s="36">
        <f t="shared" ref="AJ6:AR6" si="5">IF(AJ7="",NA(),AJ7)</f>
        <v>28.94</v>
      </c>
      <c r="AK6" s="36">
        <f t="shared" si="5"/>
        <v>9.7899999999999991</v>
      </c>
      <c r="AL6" s="35">
        <f t="shared" si="5"/>
        <v>0</v>
      </c>
      <c r="AM6" s="35">
        <f t="shared" si="5"/>
        <v>0</v>
      </c>
      <c r="AN6" s="36">
        <f t="shared" si="5"/>
        <v>23.57</v>
      </c>
      <c r="AO6" s="36">
        <f t="shared" si="5"/>
        <v>21.34</v>
      </c>
      <c r="AP6" s="36">
        <f t="shared" si="5"/>
        <v>16.89</v>
      </c>
      <c r="AQ6" s="36">
        <f t="shared" si="5"/>
        <v>17.39</v>
      </c>
      <c r="AR6" s="36">
        <f t="shared" si="5"/>
        <v>12.65</v>
      </c>
      <c r="AS6" s="35" t="str">
        <f>IF(AS7="","",IF(AS7="-","【-】","【"&amp;SUBSTITUTE(TEXT(AS7,"#,##0.00"),"-","△")&amp;"】"))</f>
        <v>【12.65】</v>
      </c>
      <c r="AT6" s="36">
        <f>IF(AT7="",NA(),AT7)</f>
        <v>1440.15</v>
      </c>
      <c r="AU6" s="36">
        <f t="shared" ref="AU6:BC6" si="6">IF(AU7="",NA(),AU7)</f>
        <v>2528.39</v>
      </c>
      <c r="AV6" s="36">
        <f t="shared" si="6"/>
        <v>307.82</v>
      </c>
      <c r="AW6" s="36">
        <f t="shared" si="6"/>
        <v>316.2</v>
      </c>
      <c r="AX6" s="36">
        <f t="shared" si="6"/>
        <v>424.24</v>
      </c>
      <c r="AY6" s="36">
        <f t="shared" si="6"/>
        <v>654.97</v>
      </c>
      <c r="AZ6" s="36">
        <f t="shared" si="6"/>
        <v>634.53</v>
      </c>
      <c r="BA6" s="36">
        <f t="shared" si="6"/>
        <v>200.22</v>
      </c>
      <c r="BB6" s="36">
        <f t="shared" si="6"/>
        <v>212.95</v>
      </c>
      <c r="BC6" s="36">
        <f t="shared" si="6"/>
        <v>224.41</v>
      </c>
      <c r="BD6" s="35" t="str">
        <f>IF(BD7="","",IF(BD7="-","【-】","【"&amp;SUBSTITUTE(TEXT(BD7,"#,##0.00"),"-","△")&amp;"】"))</f>
        <v>【224.41】</v>
      </c>
      <c r="BE6" s="36">
        <f>IF(BE7="",NA(),BE7)</f>
        <v>191.56</v>
      </c>
      <c r="BF6" s="36">
        <f t="shared" ref="BF6:BN6" si="7">IF(BF7="",NA(),BF7)</f>
        <v>174.93</v>
      </c>
      <c r="BG6" s="36">
        <f t="shared" si="7"/>
        <v>158.31</v>
      </c>
      <c r="BH6" s="36">
        <f t="shared" si="7"/>
        <v>141.24</v>
      </c>
      <c r="BI6" s="36">
        <f t="shared" si="7"/>
        <v>130.49</v>
      </c>
      <c r="BJ6" s="36">
        <f t="shared" si="7"/>
        <v>383.75</v>
      </c>
      <c r="BK6" s="36">
        <f t="shared" si="7"/>
        <v>368.94</v>
      </c>
      <c r="BL6" s="36">
        <f t="shared" si="7"/>
        <v>351.06</v>
      </c>
      <c r="BM6" s="36">
        <f t="shared" si="7"/>
        <v>333.48</v>
      </c>
      <c r="BN6" s="36">
        <f t="shared" si="7"/>
        <v>320.31</v>
      </c>
      <c r="BO6" s="35" t="str">
        <f>IF(BO7="","",IF(BO7="-","【-】","【"&amp;SUBSTITUTE(TEXT(BO7,"#,##0.00"),"-","△")&amp;"】"))</f>
        <v>【320.31】</v>
      </c>
      <c r="BP6" s="36">
        <f>IF(BP7="",NA(),BP7)</f>
        <v>106.98</v>
      </c>
      <c r="BQ6" s="36">
        <f t="shared" ref="BQ6:BY6" si="8">IF(BQ7="",NA(),BQ7)</f>
        <v>108.89</v>
      </c>
      <c r="BR6" s="36">
        <f t="shared" si="8"/>
        <v>110.08</v>
      </c>
      <c r="BS6" s="36">
        <f t="shared" si="8"/>
        <v>111.79</v>
      </c>
      <c r="BT6" s="36">
        <f t="shared" si="8"/>
        <v>112.47</v>
      </c>
      <c r="BU6" s="36">
        <f t="shared" si="8"/>
        <v>110.39</v>
      </c>
      <c r="BV6" s="36">
        <f t="shared" si="8"/>
        <v>111.12</v>
      </c>
      <c r="BW6" s="36">
        <f t="shared" si="8"/>
        <v>112.92</v>
      </c>
      <c r="BX6" s="36">
        <f t="shared" si="8"/>
        <v>112.81</v>
      </c>
      <c r="BY6" s="36">
        <f t="shared" si="8"/>
        <v>113.88</v>
      </c>
      <c r="BZ6" s="35" t="str">
        <f>IF(BZ7="","",IF(BZ7="-","【-】","【"&amp;SUBSTITUTE(TEXT(BZ7,"#,##0.00"),"-","△")&amp;"】"))</f>
        <v>【113.88】</v>
      </c>
      <c r="CA6" s="36">
        <f>IF(CA7="",NA(),CA7)</f>
        <v>227.19</v>
      </c>
      <c r="CB6" s="36">
        <f t="shared" ref="CB6:CJ6" si="9">IF(CB7="",NA(),CB7)</f>
        <v>233.25</v>
      </c>
      <c r="CC6" s="36">
        <f t="shared" si="9"/>
        <v>232.98</v>
      </c>
      <c r="CD6" s="36">
        <f t="shared" si="9"/>
        <v>232.07</v>
      </c>
      <c r="CE6" s="36">
        <f t="shared" si="9"/>
        <v>223.26</v>
      </c>
      <c r="CF6" s="36">
        <f t="shared" si="9"/>
        <v>76.81</v>
      </c>
      <c r="CG6" s="36">
        <f t="shared" si="9"/>
        <v>75.75</v>
      </c>
      <c r="CH6" s="36">
        <f t="shared" si="9"/>
        <v>75.3</v>
      </c>
      <c r="CI6" s="36">
        <f t="shared" si="9"/>
        <v>75.3</v>
      </c>
      <c r="CJ6" s="36">
        <f t="shared" si="9"/>
        <v>74.02</v>
      </c>
      <c r="CK6" s="35" t="str">
        <f>IF(CK7="","",IF(CK7="-","【-】","【"&amp;SUBSTITUTE(TEXT(CK7,"#,##0.00"),"-","△")&amp;"】"))</f>
        <v>【74.02】</v>
      </c>
      <c r="CL6" s="36">
        <f>IF(CL7="",NA(),CL7)</f>
        <v>75.48</v>
      </c>
      <c r="CM6" s="36">
        <f t="shared" ref="CM6:CU6" si="10">IF(CM7="",NA(),CM7)</f>
        <v>71.88</v>
      </c>
      <c r="CN6" s="36">
        <f t="shared" si="10"/>
        <v>71.099999999999994</v>
      </c>
      <c r="CO6" s="36">
        <f t="shared" si="10"/>
        <v>70.180000000000007</v>
      </c>
      <c r="CP6" s="36">
        <f t="shared" si="10"/>
        <v>72.87</v>
      </c>
      <c r="CQ6" s="36">
        <f t="shared" si="10"/>
        <v>64.55</v>
      </c>
      <c r="CR6" s="36">
        <f t="shared" si="10"/>
        <v>64.12</v>
      </c>
      <c r="CS6" s="36">
        <f t="shared" si="10"/>
        <v>62.69</v>
      </c>
      <c r="CT6" s="36">
        <f t="shared" si="10"/>
        <v>61.82</v>
      </c>
      <c r="CU6" s="36">
        <f t="shared" si="10"/>
        <v>61.66</v>
      </c>
      <c r="CV6" s="35" t="str">
        <f>IF(CV7="","",IF(CV7="-","【-】","【"&amp;SUBSTITUTE(TEXT(CV7,"#,##0.00"),"-","△")&amp;"】"))</f>
        <v>【61.66】</v>
      </c>
      <c r="CW6" s="36">
        <f>IF(CW7="",NA(),CW7)</f>
        <v>99.8</v>
      </c>
      <c r="CX6" s="36">
        <f t="shared" ref="CX6:DF6" si="11">IF(CX7="",NA(),CX7)</f>
        <v>99.74</v>
      </c>
      <c r="CY6" s="36">
        <f t="shared" si="11"/>
        <v>99.75</v>
      </c>
      <c r="CZ6" s="36">
        <f t="shared" si="11"/>
        <v>99.78</v>
      </c>
      <c r="DA6" s="36">
        <f t="shared" si="11"/>
        <v>99.66</v>
      </c>
      <c r="DB6" s="36">
        <f t="shared" si="11"/>
        <v>99.93</v>
      </c>
      <c r="DC6" s="36">
        <f t="shared" si="11"/>
        <v>100.12</v>
      </c>
      <c r="DD6" s="36">
        <f t="shared" si="11"/>
        <v>100.12</v>
      </c>
      <c r="DE6" s="36">
        <f t="shared" si="11"/>
        <v>100.03</v>
      </c>
      <c r="DF6" s="36">
        <f t="shared" si="11"/>
        <v>100.05</v>
      </c>
      <c r="DG6" s="35" t="str">
        <f>IF(DG7="","",IF(DG7="-","【-】","【"&amp;SUBSTITUTE(TEXT(DG7,"#,##0.00"),"-","△")&amp;"】"))</f>
        <v>【100.05】</v>
      </c>
      <c r="DH6" s="36">
        <f>IF(DH7="",NA(),DH7)</f>
        <v>20.49</v>
      </c>
      <c r="DI6" s="36">
        <f t="shared" ref="DI6:DQ6" si="12">IF(DI7="",NA(),DI7)</f>
        <v>21.49</v>
      </c>
      <c r="DJ6" s="36">
        <f t="shared" si="12"/>
        <v>47.72</v>
      </c>
      <c r="DK6" s="36">
        <f t="shared" si="12"/>
        <v>49.57</v>
      </c>
      <c r="DL6" s="36">
        <f t="shared" si="12"/>
        <v>51.6</v>
      </c>
      <c r="DM6" s="36">
        <f t="shared" si="12"/>
        <v>38.86</v>
      </c>
      <c r="DN6" s="36">
        <f t="shared" si="12"/>
        <v>39.81</v>
      </c>
      <c r="DO6" s="36">
        <f t="shared" si="12"/>
        <v>51.44</v>
      </c>
      <c r="DP6" s="36">
        <f t="shared" si="12"/>
        <v>52.4</v>
      </c>
      <c r="DQ6" s="36">
        <f t="shared" si="12"/>
        <v>53.56</v>
      </c>
      <c r="DR6" s="35" t="str">
        <f>IF(DR7="","",IF(DR7="-","【-】","【"&amp;SUBSTITUTE(TEXT(DR7,"#,##0.00"),"-","△")&amp;"】"))</f>
        <v>【53.56】</v>
      </c>
      <c r="DS6" s="35">
        <f>IF(DS7="",NA(),DS7)</f>
        <v>0</v>
      </c>
      <c r="DT6" s="35">
        <f t="shared" ref="DT6:EB6" si="13">IF(DT7="",NA(),DT7)</f>
        <v>0</v>
      </c>
      <c r="DU6" s="35">
        <f t="shared" si="13"/>
        <v>0</v>
      </c>
      <c r="DV6" s="35">
        <f t="shared" si="13"/>
        <v>0</v>
      </c>
      <c r="DW6" s="35">
        <f t="shared" si="13"/>
        <v>0</v>
      </c>
      <c r="DX6" s="36">
        <f t="shared" si="13"/>
        <v>12.13</v>
      </c>
      <c r="DY6" s="36">
        <f t="shared" si="13"/>
        <v>13.72</v>
      </c>
      <c r="DZ6" s="36">
        <f t="shared" si="13"/>
        <v>16.77</v>
      </c>
      <c r="EA6" s="36">
        <f t="shared" si="13"/>
        <v>18.05</v>
      </c>
      <c r="EB6" s="36">
        <f t="shared" si="13"/>
        <v>19.440000000000001</v>
      </c>
      <c r="EC6" s="35" t="str">
        <f>IF(EC7="","",IF(EC7="-","【-】","【"&amp;SUBSTITUTE(TEXT(EC7,"#,##0.00"),"-","△")&amp;"】"))</f>
        <v>【19.44】</v>
      </c>
      <c r="ED6" s="35">
        <f>IF(ED7="",NA(),ED7)</f>
        <v>0</v>
      </c>
      <c r="EE6" s="35">
        <f t="shared" ref="EE6:EM6" si="14">IF(EE7="",NA(),EE7)</f>
        <v>0</v>
      </c>
      <c r="EF6" s="35">
        <f t="shared" si="14"/>
        <v>0</v>
      </c>
      <c r="EG6" s="35">
        <f t="shared" si="14"/>
        <v>0</v>
      </c>
      <c r="EH6" s="35">
        <f t="shared" si="14"/>
        <v>0</v>
      </c>
      <c r="EI6" s="36">
        <f t="shared" si="14"/>
        <v>0.16</v>
      </c>
      <c r="EJ6" s="36">
        <f t="shared" si="14"/>
        <v>0.25</v>
      </c>
      <c r="EK6" s="36">
        <f t="shared" si="14"/>
        <v>0.13</v>
      </c>
      <c r="EL6" s="36">
        <f t="shared" si="14"/>
        <v>0.26</v>
      </c>
      <c r="EM6" s="36">
        <f t="shared" si="14"/>
        <v>0.24</v>
      </c>
      <c r="EN6" s="35" t="str">
        <f>IF(EN7="","",IF(EN7="-","【-】","【"&amp;SUBSTITUTE(TEXT(EN7,"#,##0.00"),"-","△")&amp;"】"))</f>
        <v>【0.24】</v>
      </c>
    </row>
    <row r="7" spans="1:144" s="37" customFormat="1" x14ac:dyDescent="0.15">
      <c r="A7" s="29"/>
      <c r="B7" s="38">
        <v>2016</v>
      </c>
      <c r="C7" s="38">
        <v>128899</v>
      </c>
      <c r="D7" s="38">
        <v>46</v>
      </c>
      <c r="E7" s="38">
        <v>1</v>
      </c>
      <c r="F7" s="38">
        <v>0</v>
      </c>
      <c r="G7" s="38">
        <v>2</v>
      </c>
      <c r="H7" s="38" t="s">
        <v>105</v>
      </c>
      <c r="I7" s="38" t="s">
        <v>106</v>
      </c>
      <c r="J7" s="38" t="s">
        <v>107</v>
      </c>
      <c r="K7" s="38" t="s">
        <v>108</v>
      </c>
      <c r="L7" s="38" t="s">
        <v>109</v>
      </c>
      <c r="M7" s="38"/>
      <c r="N7" s="39" t="s">
        <v>110</v>
      </c>
      <c r="O7" s="39">
        <v>88.27</v>
      </c>
      <c r="P7" s="39">
        <v>95.92</v>
      </c>
      <c r="Q7" s="39">
        <v>0</v>
      </c>
      <c r="R7" s="39" t="s">
        <v>110</v>
      </c>
      <c r="S7" s="39" t="s">
        <v>110</v>
      </c>
      <c r="T7" s="39" t="s">
        <v>110</v>
      </c>
      <c r="U7" s="39">
        <v>195458</v>
      </c>
      <c r="V7" s="39">
        <v>894.66</v>
      </c>
      <c r="W7" s="39">
        <v>218.47</v>
      </c>
      <c r="X7" s="39">
        <v>114.6</v>
      </c>
      <c r="Y7" s="39">
        <v>115.53</v>
      </c>
      <c r="Z7" s="39">
        <v>111.07</v>
      </c>
      <c r="AA7" s="39">
        <v>111.8</v>
      </c>
      <c r="AB7" s="39">
        <v>111.91</v>
      </c>
      <c r="AC7" s="39">
        <v>113.16</v>
      </c>
      <c r="AD7" s="39">
        <v>113.88</v>
      </c>
      <c r="AE7" s="39">
        <v>113.47</v>
      </c>
      <c r="AF7" s="39">
        <v>113.33</v>
      </c>
      <c r="AG7" s="39">
        <v>114.05</v>
      </c>
      <c r="AH7" s="39">
        <v>114.05</v>
      </c>
      <c r="AI7" s="39">
        <v>42.97</v>
      </c>
      <c r="AJ7" s="39">
        <v>28.94</v>
      </c>
      <c r="AK7" s="39">
        <v>9.7899999999999991</v>
      </c>
      <c r="AL7" s="39">
        <v>0</v>
      </c>
      <c r="AM7" s="39">
        <v>0</v>
      </c>
      <c r="AN7" s="39">
        <v>23.57</v>
      </c>
      <c r="AO7" s="39">
        <v>21.34</v>
      </c>
      <c r="AP7" s="39">
        <v>16.89</v>
      </c>
      <c r="AQ7" s="39">
        <v>17.39</v>
      </c>
      <c r="AR7" s="39">
        <v>12.65</v>
      </c>
      <c r="AS7" s="39">
        <v>12.65</v>
      </c>
      <c r="AT7" s="39">
        <v>1440.15</v>
      </c>
      <c r="AU7" s="39">
        <v>2528.39</v>
      </c>
      <c r="AV7" s="39">
        <v>307.82</v>
      </c>
      <c r="AW7" s="39">
        <v>316.2</v>
      </c>
      <c r="AX7" s="39">
        <v>424.24</v>
      </c>
      <c r="AY7" s="39">
        <v>654.97</v>
      </c>
      <c r="AZ7" s="39">
        <v>634.53</v>
      </c>
      <c r="BA7" s="39">
        <v>200.22</v>
      </c>
      <c r="BB7" s="39">
        <v>212.95</v>
      </c>
      <c r="BC7" s="39">
        <v>224.41</v>
      </c>
      <c r="BD7" s="39">
        <v>224.41</v>
      </c>
      <c r="BE7" s="39">
        <v>191.56</v>
      </c>
      <c r="BF7" s="39">
        <v>174.93</v>
      </c>
      <c r="BG7" s="39">
        <v>158.31</v>
      </c>
      <c r="BH7" s="39">
        <v>141.24</v>
      </c>
      <c r="BI7" s="39">
        <v>130.49</v>
      </c>
      <c r="BJ7" s="39">
        <v>383.75</v>
      </c>
      <c r="BK7" s="39">
        <v>368.94</v>
      </c>
      <c r="BL7" s="39">
        <v>351.06</v>
      </c>
      <c r="BM7" s="39">
        <v>333.48</v>
      </c>
      <c r="BN7" s="39">
        <v>320.31</v>
      </c>
      <c r="BO7" s="39">
        <v>320.31</v>
      </c>
      <c r="BP7" s="39">
        <v>106.98</v>
      </c>
      <c r="BQ7" s="39">
        <v>108.89</v>
      </c>
      <c r="BR7" s="39">
        <v>110.08</v>
      </c>
      <c r="BS7" s="39">
        <v>111.79</v>
      </c>
      <c r="BT7" s="39">
        <v>112.47</v>
      </c>
      <c r="BU7" s="39">
        <v>110.39</v>
      </c>
      <c r="BV7" s="39">
        <v>111.12</v>
      </c>
      <c r="BW7" s="39">
        <v>112.92</v>
      </c>
      <c r="BX7" s="39">
        <v>112.81</v>
      </c>
      <c r="BY7" s="39">
        <v>113.88</v>
      </c>
      <c r="BZ7" s="39">
        <v>113.88</v>
      </c>
      <c r="CA7" s="39">
        <v>227.19</v>
      </c>
      <c r="CB7" s="39">
        <v>233.25</v>
      </c>
      <c r="CC7" s="39">
        <v>232.98</v>
      </c>
      <c r="CD7" s="39">
        <v>232.07</v>
      </c>
      <c r="CE7" s="39">
        <v>223.26</v>
      </c>
      <c r="CF7" s="39">
        <v>76.81</v>
      </c>
      <c r="CG7" s="39">
        <v>75.75</v>
      </c>
      <c r="CH7" s="39">
        <v>75.3</v>
      </c>
      <c r="CI7" s="39">
        <v>75.3</v>
      </c>
      <c r="CJ7" s="39">
        <v>74.02</v>
      </c>
      <c r="CK7" s="39">
        <v>74.02</v>
      </c>
      <c r="CL7" s="39">
        <v>75.48</v>
      </c>
      <c r="CM7" s="39">
        <v>71.88</v>
      </c>
      <c r="CN7" s="39">
        <v>71.099999999999994</v>
      </c>
      <c r="CO7" s="39">
        <v>70.180000000000007</v>
      </c>
      <c r="CP7" s="39">
        <v>72.87</v>
      </c>
      <c r="CQ7" s="39">
        <v>64.55</v>
      </c>
      <c r="CR7" s="39">
        <v>64.12</v>
      </c>
      <c r="CS7" s="39">
        <v>62.69</v>
      </c>
      <c r="CT7" s="39">
        <v>61.82</v>
      </c>
      <c r="CU7" s="39">
        <v>61.66</v>
      </c>
      <c r="CV7" s="39">
        <v>61.66</v>
      </c>
      <c r="CW7" s="39">
        <v>99.8</v>
      </c>
      <c r="CX7" s="39">
        <v>99.74</v>
      </c>
      <c r="CY7" s="39">
        <v>99.75</v>
      </c>
      <c r="CZ7" s="39">
        <v>99.78</v>
      </c>
      <c r="DA7" s="39">
        <v>99.66</v>
      </c>
      <c r="DB7" s="39">
        <v>99.93</v>
      </c>
      <c r="DC7" s="39">
        <v>100.12</v>
      </c>
      <c r="DD7" s="39">
        <v>100.12</v>
      </c>
      <c r="DE7" s="39">
        <v>100.03</v>
      </c>
      <c r="DF7" s="39">
        <v>100.05</v>
      </c>
      <c r="DG7" s="39">
        <v>100.05</v>
      </c>
      <c r="DH7" s="39">
        <v>20.49</v>
      </c>
      <c r="DI7" s="39">
        <v>21.49</v>
      </c>
      <c r="DJ7" s="39">
        <v>47.72</v>
      </c>
      <c r="DK7" s="39">
        <v>49.57</v>
      </c>
      <c r="DL7" s="39">
        <v>51.6</v>
      </c>
      <c r="DM7" s="39">
        <v>38.86</v>
      </c>
      <c r="DN7" s="39">
        <v>39.81</v>
      </c>
      <c r="DO7" s="39">
        <v>51.44</v>
      </c>
      <c r="DP7" s="39">
        <v>52.4</v>
      </c>
      <c r="DQ7" s="39">
        <v>53.56</v>
      </c>
      <c r="DR7" s="39">
        <v>53.56</v>
      </c>
      <c r="DS7" s="39">
        <v>0</v>
      </c>
      <c r="DT7" s="39">
        <v>0</v>
      </c>
      <c r="DU7" s="39">
        <v>0</v>
      </c>
      <c r="DV7" s="39">
        <v>0</v>
      </c>
      <c r="DW7" s="39">
        <v>0</v>
      </c>
      <c r="DX7" s="39">
        <v>12.13</v>
      </c>
      <c r="DY7" s="39">
        <v>13.72</v>
      </c>
      <c r="DZ7" s="39">
        <v>16.77</v>
      </c>
      <c r="EA7" s="39">
        <v>18.05</v>
      </c>
      <c r="EB7" s="39">
        <v>19.440000000000001</v>
      </c>
      <c r="EC7" s="39">
        <v>19.440000000000001</v>
      </c>
      <c r="ED7" s="39">
        <v>0</v>
      </c>
      <c r="EE7" s="39">
        <v>0</v>
      </c>
      <c r="EF7" s="39">
        <v>0</v>
      </c>
      <c r="EG7" s="39">
        <v>0</v>
      </c>
      <c r="EH7" s="39">
        <v>0</v>
      </c>
      <c r="EI7" s="39">
        <v>0.16</v>
      </c>
      <c r="EJ7" s="39">
        <v>0.25</v>
      </c>
      <c r="EK7" s="39">
        <v>0.13</v>
      </c>
      <c r="EL7" s="39">
        <v>0.26</v>
      </c>
      <c r="EM7" s="39">
        <v>0.24</v>
      </c>
      <c r="EN7" s="39">
        <v>0.24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2018-02-09T05:58:36Z</cp:lastPrinted>
  <dcterms:created xsi:type="dcterms:W3CDTF">2017-12-25T01:26:14Z</dcterms:created>
  <dcterms:modified xsi:type="dcterms:W3CDTF">2018-02-09T06:08:36Z</dcterms:modified>
  <cp:category/>
</cp:coreProperties>
</file>