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4選挙班\H31県議選\02 速報\09 お知らせ（選挙期日前の報道投込み）\04 選挙人名簿登録者数\ＨＰアップ用\"/>
    </mc:Choice>
  </mc:AlternateContent>
  <bookViews>
    <workbookView xWindow="0" yWindow="0" windowWidth="18585" windowHeight="6180"/>
  </bookViews>
  <sheets>
    <sheet name="選挙人名簿" sheetId="1" r:id="rId1"/>
  </sheets>
  <definedNames>
    <definedName name="_xlnm.Print_Area" localSheetId="0">選挙人名簿!$A$1:$H$62</definedName>
    <definedName name="qESm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B62" i="1"/>
  <c r="D61" i="1"/>
  <c r="D60" i="1"/>
  <c r="D59" i="1"/>
  <c r="C57" i="1"/>
  <c r="B57" i="1"/>
  <c r="F33" i="1" s="1"/>
  <c r="G56" i="1"/>
  <c r="F56" i="1"/>
  <c r="D56" i="1"/>
  <c r="G55" i="1"/>
  <c r="F55" i="1"/>
  <c r="D55" i="1"/>
  <c r="G54" i="1"/>
  <c r="F54" i="1"/>
  <c r="D54" i="1"/>
  <c r="D57" i="1" s="1"/>
  <c r="C52" i="1"/>
  <c r="B52" i="1"/>
  <c r="G51" i="1"/>
  <c r="F51" i="1"/>
  <c r="D51" i="1"/>
  <c r="G50" i="1"/>
  <c r="F50" i="1"/>
  <c r="D50" i="1"/>
  <c r="D47" i="1"/>
  <c r="H46" i="1"/>
  <c r="D46" i="1"/>
  <c r="H45" i="1"/>
  <c r="D45" i="1"/>
  <c r="H44" i="1"/>
  <c r="D44" i="1"/>
  <c r="H55" i="1" s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F36" i="1"/>
  <c r="D36" i="1"/>
  <c r="D35" i="1"/>
  <c r="D34" i="1"/>
  <c r="G33" i="1"/>
  <c r="D33" i="1"/>
  <c r="G32" i="1"/>
  <c r="F32" i="1"/>
  <c r="D32" i="1"/>
  <c r="G31" i="1"/>
  <c r="F31" i="1"/>
  <c r="D31" i="1"/>
  <c r="G30" i="1"/>
  <c r="F30" i="1"/>
  <c r="H30" i="1" s="1"/>
  <c r="D30" i="1"/>
  <c r="G29" i="1"/>
  <c r="F29" i="1"/>
  <c r="H29" i="1" s="1"/>
  <c r="D29" i="1"/>
  <c r="G28" i="1"/>
  <c r="F28" i="1"/>
  <c r="D28" i="1"/>
  <c r="G27" i="1"/>
  <c r="F27" i="1"/>
  <c r="D27" i="1"/>
  <c r="G26" i="1"/>
  <c r="H26" i="1" s="1"/>
  <c r="F26" i="1"/>
  <c r="D26" i="1"/>
  <c r="G25" i="1"/>
  <c r="F25" i="1"/>
  <c r="H25" i="1" s="1"/>
  <c r="D25" i="1"/>
  <c r="G24" i="1"/>
  <c r="F24" i="1"/>
  <c r="H24" i="1" s="1"/>
  <c r="D24" i="1"/>
  <c r="D23" i="1"/>
  <c r="D22" i="1"/>
  <c r="D21" i="1"/>
  <c r="D20" i="1"/>
  <c r="D19" i="1"/>
  <c r="G18" i="1"/>
  <c r="G35" i="1" s="1"/>
  <c r="F18" i="1"/>
  <c r="D18" i="1"/>
  <c r="H17" i="1"/>
  <c r="H18" i="1" s="1"/>
  <c r="D17" i="1"/>
  <c r="D16" i="1"/>
  <c r="G15" i="1"/>
  <c r="F15" i="1"/>
  <c r="F52" i="1" s="1"/>
  <c r="D15" i="1"/>
  <c r="H14" i="1"/>
  <c r="D14" i="1"/>
  <c r="H13" i="1"/>
  <c r="D13" i="1"/>
  <c r="D12" i="1"/>
  <c r="G11" i="1"/>
  <c r="F11" i="1"/>
  <c r="C11" i="1"/>
  <c r="C48" i="1" s="1"/>
  <c r="B11" i="1"/>
  <c r="B48" i="1" s="1"/>
  <c r="H10" i="1"/>
  <c r="D10" i="1"/>
  <c r="H9" i="1"/>
  <c r="D9" i="1"/>
  <c r="H8" i="1"/>
  <c r="D8" i="1"/>
  <c r="H7" i="1"/>
  <c r="D7" i="1"/>
  <c r="H6" i="1"/>
  <c r="D6" i="1"/>
  <c r="H5" i="1"/>
  <c r="D5" i="1"/>
  <c r="H15" i="1" l="1"/>
  <c r="H28" i="1"/>
  <c r="H32" i="1"/>
  <c r="H31" i="1"/>
  <c r="G53" i="1"/>
  <c r="G19" i="1"/>
  <c r="G21" i="1" s="1"/>
  <c r="G36" i="1"/>
  <c r="D52" i="1"/>
  <c r="H19" i="1" s="1"/>
  <c r="H27" i="1"/>
  <c r="H36" i="1"/>
  <c r="H33" i="1"/>
  <c r="H11" i="1"/>
  <c r="F19" i="1"/>
  <c r="F21" i="1" s="1"/>
  <c r="G34" i="1"/>
  <c r="D62" i="1"/>
  <c r="D11" i="1"/>
  <c r="D48" i="1" s="1"/>
  <c r="F35" i="1"/>
  <c r="H35" i="1" s="1"/>
  <c r="H50" i="1"/>
  <c r="H52" i="1"/>
  <c r="H53" i="1"/>
  <c r="H54" i="1"/>
  <c r="H51" i="1"/>
  <c r="G52" i="1"/>
  <c r="F34" i="1"/>
  <c r="F53" i="1"/>
  <c r="H34" i="1" l="1"/>
  <c r="H56" i="1"/>
  <c r="H21" i="1"/>
</calcChain>
</file>

<file path=xl/sharedStrings.xml><?xml version="1.0" encoding="utf-8"?>
<sst xmlns="http://schemas.openxmlformats.org/spreadsheetml/2006/main" count="109" uniqueCount="107">
  <si>
    <t>選挙人名簿登録者数の状況</t>
    <rPh sb="0" eb="5">
      <t>センキョニンメイボ</t>
    </rPh>
    <rPh sb="5" eb="8">
      <t>トウロクシャ</t>
    </rPh>
    <rPh sb="8" eb="9">
      <t>スウ</t>
    </rPh>
    <rPh sb="10" eb="12">
      <t>ジョウキョウ</t>
    </rPh>
    <phoneticPr fontId="3"/>
  </si>
  <si>
    <t>平成31年3月28日現在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</si>
  <si>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市区町村名</t>
    <phoneticPr fontId="3"/>
  </si>
  <si>
    <t>男</t>
    <phoneticPr fontId="3"/>
  </si>
  <si>
    <t>女</t>
    <phoneticPr fontId="3"/>
  </si>
  <si>
    <t>計</t>
    <phoneticPr fontId="3"/>
  </si>
  <si>
    <t>女</t>
    <phoneticPr fontId="3"/>
  </si>
  <si>
    <t>計</t>
    <phoneticPr fontId="3"/>
  </si>
  <si>
    <t>千葉市中央区</t>
  </si>
  <si>
    <t>一宮町</t>
  </si>
  <si>
    <t>千葉市花見川区</t>
  </si>
  <si>
    <t>睦沢町</t>
  </si>
  <si>
    <t>千葉市稲毛区</t>
  </si>
  <si>
    <t>長生村</t>
  </si>
  <si>
    <t>千葉市若葉区</t>
  </si>
  <si>
    <t>白子町</t>
  </si>
  <si>
    <t>千葉市緑区</t>
  </si>
  <si>
    <t>長柄町</t>
  </si>
  <si>
    <t>千葉市美浜区</t>
  </si>
  <si>
    <t>長南町</t>
  </si>
  <si>
    <t>千葉市計</t>
  </si>
  <si>
    <t>長生郡計</t>
  </si>
  <si>
    <t>銚子市</t>
  </si>
  <si>
    <t>市川市</t>
  </si>
  <si>
    <t>大多喜町</t>
  </si>
  <si>
    <t>船橋市</t>
  </si>
  <si>
    <t>御宿町</t>
  </si>
  <si>
    <t>館山市</t>
  </si>
  <si>
    <t>夷隅郡計</t>
  </si>
  <si>
    <t>木更津市</t>
  </si>
  <si>
    <t>松戸市</t>
  </si>
  <si>
    <t>鋸南町</t>
  </si>
  <si>
    <t>野田市</t>
  </si>
  <si>
    <t>安房郡計</t>
  </si>
  <si>
    <t>茂原市</t>
  </si>
  <si>
    <t>町村計</t>
  </si>
  <si>
    <t>成田市</t>
  </si>
  <si>
    <t>佐倉市</t>
  </si>
  <si>
    <t>県計</t>
    <phoneticPr fontId="3"/>
  </si>
  <si>
    <t>東金市</t>
  </si>
  <si>
    <t>旭市</t>
  </si>
  <si>
    <t>習志野市</t>
  </si>
  <si>
    <t>衆議院第1区計</t>
  </si>
  <si>
    <t>柏市</t>
  </si>
  <si>
    <t>衆議院第2区計</t>
  </si>
  <si>
    <t>勝浦市</t>
  </si>
  <si>
    <t>衆議院第3区計</t>
  </si>
  <si>
    <t>市原市</t>
  </si>
  <si>
    <t>衆議院第4区計</t>
  </si>
  <si>
    <t>流山市</t>
  </si>
  <si>
    <t>衆議院第5区計</t>
  </si>
  <si>
    <t>八千代市</t>
  </si>
  <si>
    <t>衆議院第6区計</t>
  </si>
  <si>
    <t>我孫子市</t>
  </si>
  <si>
    <t>衆議院第7区計</t>
  </si>
  <si>
    <t>鴨川市</t>
  </si>
  <si>
    <t>衆議院第8区計</t>
  </si>
  <si>
    <t>柏市８区</t>
    <rPh sb="0" eb="2">
      <t>カシワシ</t>
    </rPh>
    <rPh sb="3" eb="4">
      <t>ク</t>
    </rPh>
    <phoneticPr fontId="3"/>
  </si>
  <si>
    <t>鎌ケ谷市</t>
  </si>
  <si>
    <t>衆議院第9区計</t>
  </si>
  <si>
    <t>君津市</t>
  </si>
  <si>
    <t>衆議院第10区計</t>
  </si>
  <si>
    <t>匝瑳市</t>
    <rPh sb="0" eb="3">
      <t>ソウサシ</t>
    </rPh>
    <phoneticPr fontId="3"/>
  </si>
  <si>
    <t>香取市</t>
    <rPh sb="0" eb="2">
      <t>カトリ</t>
    </rPh>
    <rPh sb="2" eb="3">
      <t>シ</t>
    </rPh>
    <phoneticPr fontId="3"/>
  </si>
  <si>
    <t>富津市</t>
  </si>
  <si>
    <t>衆議院第11区計</t>
  </si>
  <si>
    <t>いすみ市</t>
    <rPh sb="3" eb="4">
      <t>シ</t>
    </rPh>
    <phoneticPr fontId="3"/>
  </si>
  <si>
    <t>浦安市</t>
  </si>
  <si>
    <t>衆議院第12区計</t>
  </si>
  <si>
    <t>四街道市</t>
  </si>
  <si>
    <t>衆議院第13区計</t>
    <phoneticPr fontId="3"/>
  </si>
  <si>
    <t>柏市１３区</t>
    <rPh sb="0" eb="2">
      <t>カシワシ</t>
    </rPh>
    <rPh sb="4" eb="5">
      <t>ク</t>
    </rPh>
    <phoneticPr fontId="3"/>
  </si>
  <si>
    <t>袖ケ浦市</t>
    <phoneticPr fontId="3"/>
  </si>
  <si>
    <t>市川市５区</t>
  </si>
  <si>
    <t>八街市</t>
  </si>
  <si>
    <t>市川市６区</t>
  </si>
  <si>
    <t>印西市</t>
  </si>
  <si>
    <t>船橋市４区</t>
    <rPh sb="0" eb="2">
      <t>フナバシ</t>
    </rPh>
    <rPh sb="2" eb="3">
      <t>シ</t>
    </rPh>
    <rPh sb="4" eb="5">
      <t>ク</t>
    </rPh>
    <phoneticPr fontId="3"/>
  </si>
  <si>
    <t>白井市</t>
    <rPh sb="2" eb="3">
      <t>シ</t>
    </rPh>
    <phoneticPr fontId="3"/>
  </si>
  <si>
    <t>船橋市１３区</t>
    <rPh sb="0" eb="2">
      <t>フナバシ</t>
    </rPh>
    <rPh sb="2" eb="3">
      <t>シ</t>
    </rPh>
    <rPh sb="5" eb="6">
      <t>ク</t>
    </rPh>
    <phoneticPr fontId="3"/>
  </si>
  <si>
    <t>富里市</t>
    <rPh sb="0" eb="2">
      <t>トミサト</t>
    </rPh>
    <rPh sb="2" eb="3">
      <t>シ</t>
    </rPh>
    <phoneticPr fontId="3"/>
  </si>
  <si>
    <t>松戸市６区</t>
  </si>
  <si>
    <t>南房総市</t>
    <rPh sb="0" eb="3">
      <t>ミナミボウソウ</t>
    </rPh>
    <rPh sb="3" eb="4">
      <t>シ</t>
    </rPh>
    <phoneticPr fontId="3"/>
  </si>
  <si>
    <t>松戸市７区</t>
  </si>
  <si>
    <t>山武市</t>
    <phoneticPr fontId="3"/>
  </si>
  <si>
    <t xml:space="preserve"> 横芝光町１０区</t>
    <rPh sb="1" eb="3">
      <t>ヨコシバ</t>
    </rPh>
    <rPh sb="3" eb="5">
      <t>ヒカリマチ</t>
    </rPh>
    <rPh sb="7" eb="8">
      <t>ク</t>
    </rPh>
    <phoneticPr fontId="3"/>
  </si>
  <si>
    <t xml:space="preserve"> 横芝光町１１区</t>
    <rPh sb="1" eb="3">
      <t>ヨコシバ</t>
    </rPh>
    <rPh sb="3" eb="5">
      <t>ヒカリマチ</t>
    </rPh>
    <rPh sb="7" eb="8">
      <t>ク</t>
    </rPh>
    <phoneticPr fontId="3"/>
  </si>
  <si>
    <t>大網白里市</t>
    <rPh sb="0" eb="4">
      <t>オオアミシラサト</t>
    </rPh>
    <rPh sb="4" eb="5">
      <t>シ</t>
    </rPh>
    <phoneticPr fontId="3"/>
  </si>
  <si>
    <t>市計</t>
  </si>
  <si>
    <t>酒々井町</t>
  </si>
  <si>
    <t>銚子市・香取郡東庄町選挙区</t>
    <rPh sb="0" eb="3">
      <t>チョウシシ</t>
    </rPh>
    <rPh sb="4" eb="7">
      <t>カトリグン</t>
    </rPh>
    <rPh sb="7" eb="10">
      <t>トウノショウマチ</t>
    </rPh>
    <rPh sb="10" eb="13">
      <t>センキョク</t>
    </rPh>
    <phoneticPr fontId="3"/>
  </si>
  <si>
    <t>栄町</t>
  </si>
  <si>
    <t>佐倉市・印旛郡酒々井町選挙区</t>
    <rPh sb="0" eb="3">
      <t>サクラシ</t>
    </rPh>
    <rPh sb="4" eb="7">
      <t>インバグン</t>
    </rPh>
    <rPh sb="7" eb="11">
      <t>シスイマチ</t>
    </rPh>
    <rPh sb="11" eb="14">
      <t>センキョク</t>
    </rPh>
    <phoneticPr fontId="3"/>
  </si>
  <si>
    <t>印旛郡計</t>
  </si>
  <si>
    <t>勝浦市・夷隅郡選挙区</t>
    <rPh sb="0" eb="3">
      <t>カツウラシ</t>
    </rPh>
    <rPh sb="4" eb="6">
      <t>イスミ</t>
    </rPh>
    <rPh sb="6" eb="7">
      <t>グン</t>
    </rPh>
    <rPh sb="7" eb="9">
      <t>センキョ</t>
    </rPh>
    <rPh sb="9" eb="10">
      <t>ク</t>
    </rPh>
    <phoneticPr fontId="3"/>
  </si>
  <si>
    <t>鴨川市・南房総市・安房郡選挙区</t>
    <rPh sb="0" eb="3">
      <t>カモガワシ</t>
    </rPh>
    <rPh sb="4" eb="5">
      <t>ミナミ</t>
    </rPh>
    <rPh sb="5" eb="7">
      <t>ボウソウ</t>
    </rPh>
    <rPh sb="7" eb="8">
      <t>シ</t>
    </rPh>
    <rPh sb="9" eb="12">
      <t>アワグン</t>
    </rPh>
    <rPh sb="12" eb="14">
      <t>センキョ</t>
    </rPh>
    <rPh sb="14" eb="15">
      <t>ク</t>
    </rPh>
    <phoneticPr fontId="3"/>
  </si>
  <si>
    <t>神崎町</t>
  </si>
  <si>
    <t>印西市・印旛郡栄町選挙区</t>
    <rPh sb="0" eb="3">
      <t>インザイシ</t>
    </rPh>
    <rPh sb="4" eb="7">
      <t>インバグン</t>
    </rPh>
    <rPh sb="7" eb="9">
      <t>サカエマチ</t>
    </rPh>
    <rPh sb="9" eb="12">
      <t>センキョク</t>
    </rPh>
    <phoneticPr fontId="3"/>
  </si>
  <si>
    <t>多古町</t>
  </si>
  <si>
    <t>香取市・香取郡神崎町・香取郡多古町選挙区</t>
    <rPh sb="0" eb="2">
      <t>カトリ</t>
    </rPh>
    <rPh sb="2" eb="3">
      <t>シ</t>
    </rPh>
    <rPh sb="4" eb="7">
      <t>カトリグン</t>
    </rPh>
    <rPh sb="7" eb="10">
      <t>コウザキマチ</t>
    </rPh>
    <rPh sb="11" eb="14">
      <t>カトリグン</t>
    </rPh>
    <rPh sb="14" eb="17">
      <t>タコマチ</t>
    </rPh>
    <rPh sb="17" eb="20">
      <t>センキョク</t>
    </rPh>
    <phoneticPr fontId="3"/>
  </si>
  <si>
    <t>東庄町</t>
  </si>
  <si>
    <t>山武市・山武郡選挙区</t>
    <rPh sb="0" eb="3">
      <t>サンムシ</t>
    </rPh>
    <rPh sb="4" eb="6">
      <t>サンブ</t>
    </rPh>
    <rPh sb="6" eb="7">
      <t>グン</t>
    </rPh>
    <rPh sb="7" eb="10">
      <t>センキョク</t>
    </rPh>
    <phoneticPr fontId="3"/>
  </si>
  <si>
    <t>香取郡計</t>
  </si>
  <si>
    <t>九十九里町</t>
  </si>
  <si>
    <t>芝山町</t>
  </si>
  <si>
    <t>横芝光町</t>
    <rPh sb="0" eb="2">
      <t>ヨコシバ</t>
    </rPh>
    <rPh sb="2" eb="4">
      <t>ヒカリマチ</t>
    </rPh>
    <phoneticPr fontId="3"/>
  </si>
  <si>
    <t>山武郡計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</si>
</sst>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41" fontId="0" fillId="0" borderId="6" xfId="1" applyFont="1" applyFill="1" applyBorder="1" applyProtection="1">
      <protection locked="0"/>
    </xf>
    <xf numFmtId="41" fontId="0" fillId="0" borderId="6" xfId="1" applyFont="1" applyFill="1" applyBorder="1" applyAlignment="1" applyProtection="1">
      <alignment horizontal="right"/>
      <protection locked="0"/>
    </xf>
    <xf numFmtId="41" fontId="1" fillId="2" borderId="6" xfId="1" applyFont="1" applyFill="1" applyBorder="1" applyAlignment="1" applyProtection="1">
      <alignment horizontal="right"/>
      <protection locked="0"/>
    </xf>
    <xf numFmtId="41" fontId="0" fillId="0" borderId="3" xfId="1" applyFont="1" applyFill="1" applyBorder="1" applyProtection="1">
      <protection locked="0"/>
    </xf>
    <xf numFmtId="41" fontId="0" fillId="0" borderId="7" xfId="1" applyFont="1" applyFill="1" applyBorder="1"/>
    <xf numFmtId="41" fontId="0" fillId="0" borderId="8" xfId="1" applyFont="1" applyFill="1" applyBorder="1"/>
    <xf numFmtId="41" fontId="0" fillId="0" borderId="5" xfId="1" applyFont="1" applyFill="1" applyBorder="1" applyProtection="1">
      <protection locked="0"/>
    </xf>
    <xf numFmtId="41" fontId="0" fillId="0" borderId="1" xfId="1" applyFont="1" applyFill="1" applyBorder="1"/>
    <xf numFmtId="41" fontId="0" fillId="0" borderId="9" xfId="1" applyFont="1" applyFill="1" applyBorder="1"/>
    <xf numFmtId="41" fontId="0" fillId="0" borderId="7" xfId="1" applyNumberFormat="1" applyFont="1" applyFill="1" applyBorder="1"/>
    <xf numFmtId="41" fontId="0" fillId="0" borderId="8" xfId="1" applyNumberFormat="1" applyFont="1" applyFill="1" applyBorder="1"/>
    <xf numFmtId="0" fontId="0" fillId="0" borderId="10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6" xfId="0" applyFill="1" applyBorder="1"/>
    <xf numFmtId="42" fontId="0" fillId="0" borderId="6" xfId="0" applyNumberFormat="1" applyFont="1" applyFill="1" applyBorder="1" applyAlignment="1">
      <alignment shrinkToFit="1"/>
    </xf>
    <xf numFmtId="41" fontId="0" fillId="2" borderId="6" xfId="0" applyNumberFormat="1" applyFill="1" applyBorder="1"/>
    <xf numFmtId="42" fontId="0" fillId="0" borderId="6" xfId="0" applyNumberFormat="1" applyFont="1" applyBorder="1" applyAlignment="1">
      <alignment shrinkToFit="1"/>
    </xf>
    <xf numFmtId="0" fontId="0" fillId="0" borderId="12" xfId="0" applyFill="1" applyBorder="1"/>
    <xf numFmtId="41" fontId="0" fillId="0" borderId="6" xfId="1" applyFont="1" applyFill="1" applyBorder="1" applyAlignment="1" applyProtection="1">
      <alignment shrinkToFit="1"/>
      <protection locked="0"/>
    </xf>
    <xf numFmtId="41" fontId="0" fillId="2" borderId="6" xfId="1" applyFont="1" applyFill="1" applyBorder="1" applyProtection="1">
      <protection locked="0"/>
    </xf>
    <xf numFmtId="0" fontId="2" fillId="0" borderId="0" xfId="0" applyFont="1" applyFill="1" applyAlignment="1">
      <alignment horizontal="center"/>
    </xf>
    <xf numFmtId="0" fontId="0" fillId="0" borderId="1" xfId="0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BreakPreview" topLeftCell="A7" zoomScaleNormal="100" zoomScaleSheetLayoutView="100" workbookViewId="0">
      <selection activeCell="F14" sqref="F14:G14"/>
    </sheetView>
  </sheetViews>
  <sheetFormatPr defaultRowHeight="12" x14ac:dyDescent="0.15"/>
  <cols>
    <col min="1" max="1" width="17.28515625" style="1" customWidth="1"/>
    <col min="2" max="4" width="10.7109375" style="1" customWidth="1"/>
    <col min="5" max="5" width="18.42578125" style="1" customWidth="1"/>
    <col min="6" max="8" width="10.7109375" style="1" customWidth="1"/>
  </cols>
  <sheetData>
    <row r="1" spans="1:8" ht="17.25" x14ac:dyDescent="0.2">
      <c r="A1" s="29" t="s">
        <v>0</v>
      </c>
      <c r="B1" s="29"/>
      <c r="C1" s="29"/>
      <c r="D1" s="29"/>
      <c r="E1" s="29"/>
      <c r="F1" s="29"/>
      <c r="G1" s="29"/>
      <c r="H1" s="29"/>
    </row>
    <row r="2" spans="1:8" x14ac:dyDescent="0.15">
      <c r="G2" s="30" t="s">
        <v>1</v>
      </c>
      <c r="H2" s="30"/>
    </row>
    <row r="3" spans="1:8" ht="12.95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2</v>
      </c>
      <c r="F3" s="2" t="s">
        <v>3</v>
      </c>
      <c r="G3" s="3" t="s">
        <v>6</v>
      </c>
      <c r="H3" s="2" t="s">
        <v>7</v>
      </c>
    </row>
    <row r="4" spans="1:8" ht="12.95" customHeight="1" x14ac:dyDescent="0.15">
      <c r="A4" s="4"/>
      <c r="B4" s="4"/>
      <c r="C4" s="4"/>
      <c r="D4" s="4"/>
      <c r="E4" s="4"/>
      <c r="F4" s="4"/>
      <c r="G4" s="5"/>
      <c r="H4" s="4"/>
    </row>
    <row r="5" spans="1:8" ht="12.95" customHeight="1" x14ac:dyDescent="0.15">
      <c r="A5" s="6" t="s">
        <v>8</v>
      </c>
      <c r="B5" s="7">
        <v>87095</v>
      </c>
      <c r="C5" s="7">
        <v>85045</v>
      </c>
      <c r="D5" s="8">
        <f t="shared" ref="D5:D10" si="0">SUM(B5:C5)</f>
        <v>172140</v>
      </c>
      <c r="E5" s="6" t="s">
        <v>9</v>
      </c>
      <c r="F5" s="7">
        <v>5070</v>
      </c>
      <c r="G5" s="7">
        <v>5349</v>
      </c>
      <c r="H5" s="8">
        <f t="shared" ref="H5:H10" si="1">SUM(F5:G5)</f>
        <v>10419</v>
      </c>
    </row>
    <row r="6" spans="1:8" ht="12.95" customHeight="1" x14ac:dyDescent="0.15">
      <c r="A6" s="6" t="s">
        <v>10</v>
      </c>
      <c r="B6" s="7">
        <v>73645</v>
      </c>
      <c r="C6" s="7">
        <v>75151</v>
      </c>
      <c r="D6" s="8">
        <f t="shared" si="0"/>
        <v>148796</v>
      </c>
      <c r="E6" s="6" t="s">
        <v>11</v>
      </c>
      <c r="F6" s="7">
        <v>2993</v>
      </c>
      <c r="G6" s="7">
        <v>3190</v>
      </c>
      <c r="H6" s="8">
        <f t="shared" si="1"/>
        <v>6183</v>
      </c>
    </row>
    <row r="7" spans="1:8" ht="12.95" customHeight="1" x14ac:dyDescent="0.15">
      <c r="A7" s="6" t="s">
        <v>12</v>
      </c>
      <c r="B7" s="7">
        <v>65279</v>
      </c>
      <c r="C7" s="7">
        <v>65860</v>
      </c>
      <c r="D7" s="8">
        <f t="shared" si="0"/>
        <v>131139</v>
      </c>
      <c r="E7" s="6" t="s">
        <v>13</v>
      </c>
      <c r="F7" s="7">
        <v>6223</v>
      </c>
      <c r="G7" s="7">
        <v>6273</v>
      </c>
      <c r="H7" s="8">
        <f t="shared" si="1"/>
        <v>12496</v>
      </c>
    </row>
    <row r="8" spans="1:8" ht="12.95" customHeight="1" x14ac:dyDescent="0.15">
      <c r="A8" s="6" t="s">
        <v>14</v>
      </c>
      <c r="B8" s="7">
        <v>63239</v>
      </c>
      <c r="C8" s="7">
        <v>62765</v>
      </c>
      <c r="D8" s="8">
        <f t="shared" si="0"/>
        <v>126004</v>
      </c>
      <c r="E8" s="6" t="s">
        <v>15</v>
      </c>
      <c r="F8" s="7">
        <v>4996</v>
      </c>
      <c r="G8" s="7">
        <v>4995</v>
      </c>
      <c r="H8" s="8">
        <f t="shared" si="1"/>
        <v>9991</v>
      </c>
    </row>
    <row r="9" spans="1:8" ht="12.95" customHeight="1" x14ac:dyDescent="0.15">
      <c r="A9" s="6" t="s">
        <v>16</v>
      </c>
      <c r="B9" s="7">
        <v>51575</v>
      </c>
      <c r="C9" s="7">
        <v>53585</v>
      </c>
      <c r="D9" s="8">
        <f t="shared" si="0"/>
        <v>105160</v>
      </c>
      <c r="E9" s="6" t="s">
        <v>17</v>
      </c>
      <c r="F9" s="7">
        <v>3181</v>
      </c>
      <c r="G9" s="7">
        <v>3068</v>
      </c>
      <c r="H9" s="8">
        <f t="shared" si="1"/>
        <v>6249</v>
      </c>
    </row>
    <row r="10" spans="1:8" ht="12.95" customHeight="1" x14ac:dyDescent="0.15">
      <c r="A10" s="6" t="s">
        <v>18</v>
      </c>
      <c r="B10" s="7">
        <v>57735</v>
      </c>
      <c r="C10" s="7">
        <v>61936</v>
      </c>
      <c r="D10" s="8">
        <f t="shared" si="0"/>
        <v>119671</v>
      </c>
      <c r="E10" s="6" t="s">
        <v>19</v>
      </c>
      <c r="F10" s="7">
        <v>3533</v>
      </c>
      <c r="G10" s="7">
        <v>3670</v>
      </c>
      <c r="H10" s="8">
        <f t="shared" si="1"/>
        <v>7203</v>
      </c>
    </row>
    <row r="11" spans="1:8" ht="12.95" customHeight="1" x14ac:dyDescent="0.15">
      <c r="A11" s="6" t="s">
        <v>20</v>
      </c>
      <c r="B11" s="8">
        <f>SUM(B5:B10)</f>
        <v>398568</v>
      </c>
      <c r="C11" s="8">
        <f>SUM(C5:C10)</f>
        <v>404342</v>
      </c>
      <c r="D11" s="8">
        <f>SUM(D5:D10)</f>
        <v>802910</v>
      </c>
      <c r="E11" s="6" t="s">
        <v>21</v>
      </c>
      <c r="F11" s="8">
        <f>SUM(F5:F10)</f>
        <v>25996</v>
      </c>
      <c r="G11" s="8">
        <f>SUM(G5:G10)</f>
        <v>26545</v>
      </c>
      <c r="H11" s="8">
        <f>SUM(H5:H10)</f>
        <v>52541</v>
      </c>
    </row>
    <row r="12" spans="1:8" ht="12.95" customHeight="1" x14ac:dyDescent="0.15">
      <c r="A12" s="6" t="s">
        <v>22</v>
      </c>
      <c r="B12" s="7">
        <v>25477</v>
      </c>
      <c r="C12" s="7">
        <v>27587</v>
      </c>
      <c r="D12" s="8">
        <f>SUM(B12:C12)</f>
        <v>53064</v>
      </c>
      <c r="E12" s="9"/>
      <c r="F12" s="10"/>
      <c r="G12" s="10"/>
      <c r="H12" s="11"/>
    </row>
    <row r="13" spans="1:8" ht="12.95" customHeight="1" x14ac:dyDescent="0.15">
      <c r="A13" s="6" t="s">
        <v>23</v>
      </c>
      <c r="B13" s="7">
        <v>204627</v>
      </c>
      <c r="C13" s="7">
        <v>198805</v>
      </c>
      <c r="D13" s="8">
        <f t="shared" ref="D13:D47" si="2">SUM(B13:C13)</f>
        <v>403432</v>
      </c>
      <c r="E13" s="6" t="s">
        <v>24</v>
      </c>
      <c r="F13" s="7">
        <v>3934</v>
      </c>
      <c r="G13" s="7">
        <v>4152</v>
      </c>
      <c r="H13" s="8">
        <f>SUM(F13:G13)</f>
        <v>8086</v>
      </c>
    </row>
    <row r="14" spans="1:8" ht="12.95" customHeight="1" x14ac:dyDescent="0.15">
      <c r="A14" s="6" t="s">
        <v>25</v>
      </c>
      <c r="B14" s="7">
        <v>261254</v>
      </c>
      <c r="C14" s="7">
        <v>263903</v>
      </c>
      <c r="D14" s="8">
        <f t="shared" si="2"/>
        <v>525157</v>
      </c>
      <c r="E14" s="6" t="s">
        <v>26</v>
      </c>
      <c r="F14" s="7">
        <v>3219</v>
      </c>
      <c r="G14" s="7">
        <v>3601</v>
      </c>
      <c r="H14" s="8">
        <f>SUM(F14:G14)</f>
        <v>6820</v>
      </c>
    </row>
    <row r="15" spans="1:8" ht="12.95" customHeight="1" x14ac:dyDescent="0.15">
      <c r="A15" s="6" t="s">
        <v>27</v>
      </c>
      <c r="B15" s="7">
        <v>19325</v>
      </c>
      <c r="C15" s="7">
        <v>21101</v>
      </c>
      <c r="D15" s="8">
        <f t="shared" si="2"/>
        <v>40426</v>
      </c>
      <c r="E15" s="6" t="s">
        <v>28</v>
      </c>
      <c r="F15" s="8">
        <f>SUM(F13:F14)</f>
        <v>7153</v>
      </c>
      <c r="G15" s="8">
        <f>SUM(G13:G14)</f>
        <v>7753</v>
      </c>
      <c r="H15" s="8">
        <f>SUM(H13:H14)</f>
        <v>14906</v>
      </c>
    </row>
    <row r="16" spans="1:8" ht="12.95" customHeight="1" x14ac:dyDescent="0.15">
      <c r="A16" s="6" t="s">
        <v>29</v>
      </c>
      <c r="B16" s="7">
        <v>56456</v>
      </c>
      <c r="C16" s="7">
        <v>55496</v>
      </c>
      <c r="D16" s="8">
        <f t="shared" si="2"/>
        <v>111952</v>
      </c>
      <c r="E16" s="12"/>
      <c r="F16" s="13"/>
      <c r="G16" s="13"/>
      <c r="H16" s="14"/>
    </row>
    <row r="17" spans="1:8" ht="12.95" customHeight="1" x14ac:dyDescent="0.15">
      <c r="A17" s="6" t="s">
        <v>30</v>
      </c>
      <c r="B17" s="7">
        <v>204475</v>
      </c>
      <c r="C17" s="7">
        <v>207347</v>
      </c>
      <c r="D17" s="8">
        <f t="shared" si="2"/>
        <v>411822</v>
      </c>
      <c r="E17" s="6" t="s">
        <v>31</v>
      </c>
      <c r="F17" s="7">
        <v>3372</v>
      </c>
      <c r="G17" s="7">
        <v>3728</v>
      </c>
      <c r="H17" s="8">
        <f>SUM(F17:G17)</f>
        <v>7100</v>
      </c>
    </row>
    <row r="18" spans="1:8" ht="12.95" customHeight="1" x14ac:dyDescent="0.15">
      <c r="A18" s="6" t="s">
        <v>32</v>
      </c>
      <c r="B18" s="7">
        <v>64890</v>
      </c>
      <c r="C18" s="7">
        <v>64585</v>
      </c>
      <c r="D18" s="8">
        <f t="shared" si="2"/>
        <v>129475</v>
      </c>
      <c r="E18" s="6" t="s">
        <v>33</v>
      </c>
      <c r="F18" s="8">
        <f>F17</f>
        <v>3372</v>
      </c>
      <c r="G18" s="8">
        <f>G17</f>
        <v>3728</v>
      </c>
      <c r="H18" s="8">
        <f>H17</f>
        <v>7100</v>
      </c>
    </row>
    <row r="19" spans="1:8" ht="12.95" customHeight="1" x14ac:dyDescent="0.15">
      <c r="A19" s="6" t="s">
        <v>34</v>
      </c>
      <c r="B19" s="7">
        <v>37999</v>
      </c>
      <c r="C19" s="7">
        <v>38858</v>
      </c>
      <c r="D19" s="8">
        <f t="shared" si="2"/>
        <v>76857</v>
      </c>
      <c r="E19" s="6" t="s">
        <v>35</v>
      </c>
      <c r="F19" s="8">
        <f>SUM(B52,B57,B62,F11,F15,F18,)</f>
        <v>89252</v>
      </c>
      <c r="G19" s="8">
        <f>SUM(C52,C57,C62,G11,G15,G18,)</f>
        <v>91811</v>
      </c>
      <c r="H19" s="8">
        <f>SUM(D52,D57,D62,H11,H15,H18,)</f>
        <v>181063</v>
      </c>
    </row>
    <row r="20" spans="1:8" ht="12.95" customHeight="1" x14ac:dyDescent="0.15">
      <c r="A20" s="6" t="s">
        <v>36</v>
      </c>
      <c r="B20" s="7">
        <v>53369</v>
      </c>
      <c r="C20" s="7">
        <v>53544</v>
      </c>
      <c r="D20" s="8">
        <f t="shared" si="2"/>
        <v>106913</v>
      </c>
      <c r="E20" s="9"/>
      <c r="F20" s="15"/>
      <c r="G20" s="15"/>
      <c r="H20" s="16"/>
    </row>
    <row r="21" spans="1:8" ht="12.95" customHeight="1" x14ac:dyDescent="0.15">
      <c r="A21" s="6" t="s">
        <v>37</v>
      </c>
      <c r="B21" s="7">
        <v>72670</v>
      </c>
      <c r="C21" s="7">
        <v>75827</v>
      </c>
      <c r="D21" s="8">
        <f t="shared" si="2"/>
        <v>148497</v>
      </c>
      <c r="E21" s="6" t="s">
        <v>38</v>
      </c>
      <c r="F21" s="8">
        <f>SUM(B48,F19)</f>
        <v>2609262</v>
      </c>
      <c r="G21" s="8">
        <f>SUM(C48,G19)</f>
        <v>2639392</v>
      </c>
      <c r="H21" s="8">
        <f>SUM(D48,H19)</f>
        <v>5248654</v>
      </c>
    </row>
    <row r="22" spans="1:8" ht="12.95" customHeight="1" x14ac:dyDescent="0.15">
      <c r="A22" s="6" t="s">
        <v>39</v>
      </c>
      <c r="B22" s="7">
        <v>24711</v>
      </c>
      <c r="C22" s="7">
        <v>24725</v>
      </c>
      <c r="D22" s="8">
        <f t="shared" si="2"/>
        <v>49436</v>
      </c>
      <c r="E22" s="17"/>
      <c r="F22" s="18"/>
      <c r="G22" s="18"/>
      <c r="H22" s="19"/>
    </row>
    <row r="23" spans="1:8" ht="12.95" customHeight="1" x14ac:dyDescent="0.15">
      <c r="A23" s="6" t="s">
        <v>40</v>
      </c>
      <c r="B23" s="7">
        <v>26930</v>
      </c>
      <c r="C23" s="7">
        <v>28080</v>
      </c>
      <c r="D23" s="8">
        <f t="shared" si="2"/>
        <v>55010</v>
      </c>
      <c r="E23" s="5"/>
      <c r="F23" s="20"/>
      <c r="G23" s="20"/>
      <c r="H23" s="21"/>
    </row>
    <row r="24" spans="1:8" ht="12.95" customHeight="1" x14ac:dyDescent="0.15">
      <c r="A24" s="6" t="s">
        <v>41</v>
      </c>
      <c r="B24" s="7">
        <v>70797</v>
      </c>
      <c r="C24" s="7">
        <v>71722</v>
      </c>
      <c r="D24" s="8">
        <f t="shared" si="2"/>
        <v>142519</v>
      </c>
      <c r="E24" s="6" t="s">
        <v>42</v>
      </c>
      <c r="F24" s="8">
        <f>SUM(B5,B7,B10)</f>
        <v>210109</v>
      </c>
      <c r="G24" s="8">
        <f>SUM(C5,C7,C10)</f>
        <v>212841</v>
      </c>
      <c r="H24" s="8">
        <f>SUM(F24:G24)</f>
        <v>422950</v>
      </c>
    </row>
    <row r="25" spans="1:8" ht="12.95" customHeight="1" x14ac:dyDescent="0.15">
      <c r="A25" s="6" t="s">
        <v>43</v>
      </c>
      <c r="B25" s="7">
        <v>171048</v>
      </c>
      <c r="C25" s="7">
        <v>175793</v>
      </c>
      <c r="D25" s="8">
        <f t="shared" si="2"/>
        <v>346841</v>
      </c>
      <c r="E25" s="6" t="s">
        <v>44</v>
      </c>
      <c r="F25" s="8">
        <f>SUM(B6,B24,B29)</f>
        <v>224311</v>
      </c>
      <c r="G25" s="8">
        <f>SUM(C6,C24,C29)</f>
        <v>229078</v>
      </c>
      <c r="H25" s="8">
        <f t="shared" ref="H25:H46" si="3">SUM(F25:G25)</f>
        <v>453389</v>
      </c>
    </row>
    <row r="26" spans="1:8" ht="12.95" customHeight="1" x14ac:dyDescent="0.15">
      <c r="A26" s="6" t="s">
        <v>45</v>
      </c>
      <c r="B26" s="7">
        <v>7971</v>
      </c>
      <c r="C26" s="7">
        <v>7867</v>
      </c>
      <c r="D26" s="8">
        <f t="shared" si="2"/>
        <v>15838</v>
      </c>
      <c r="E26" s="6" t="s">
        <v>46</v>
      </c>
      <c r="F26" s="8">
        <f>SUM(B9,B27)</f>
        <v>171663</v>
      </c>
      <c r="G26" s="8">
        <f>SUM(C9,C27)</f>
        <v>165947</v>
      </c>
      <c r="H26" s="8">
        <f t="shared" si="3"/>
        <v>337610</v>
      </c>
    </row>
    <row r="27" spans="1:8" ht="12.95" customHeight="1" x14ac:dyDescent="0.15">
      <c r="A27" s="6" t="s">
        <v>47</v>
      </c>
      <c r="B27" s="7">
        <v>120088</v>
      </c>
      <c r="C27" s="7">
        <v>112362</v>
      </c>
      <c r="D27" s="8">
        <f t="shared" si="2"/>
        <v>232450</v>
      </c>
      <c r="E27" s="6" t="s">
        <v>48</v>
      </c>
      <c r="F27" s="8">
        <f>F39</f>
        <v>227572</v>
      </c>
      <c r="G27" s="8">
        <f>G39</f>
        <v>228922</v>
      </c>
      <c r="H27" s="8">
        <f>SUM(F27:G27)</f>
        <v>456494</v>
      </c>
    </row>
    <row r="28" spans="1:8" ht="12.95" customHeight="1" x14ac:dyDescent="0.15">
      <c r="A28" s="6" t="s">
        <v>49</v>
      </c>
      <c r="B28" s="7">
        <v>75906</v>
      </c>
      <c r="C28" s="7">
        <v>78707</v>
      </c>
      <c r="D28" s="8">
        <f t="shared" si="2"/>
        <v>154613</v>
      </c>
      <c r="E28" s="6" t="s">
        <v>50</v>
      </c>
      <c r="F28" s="8">
        <f>SUM(F37,B35)</f>
        <v>224044</v>
      </c>
      <c r="G28" s="8">
        <f>SUM(G37,C35)</f>
        <v>220403</v>
      </c>
      <c r="H28" s="8">
        <f t="shared" si="3"/>
        <v>444447</v>
      </c>
    </row>
    <row r="29" spans="1:8" ht="12.95" customHeight="1" x14ac:dyDescent="0.15">
      <c r="A29" s="6" t="s">
        <v>51</v>
      </c>
      <c r="B29" s="7">
        <v>79869</v>
      </c>
      <c r="C29" s="7">
        <v>82205</v>
      </c>
      <c r="D29" s="8">
        <f t="shared" si="2"/>
        <v>162074</v>
      </c>
      <c r="E29" s="6" t="s">
        <v>52</v>
      </c>
      <c r="F29" s="8">
        <f>SUM(F38,F41)</f>
        <v>181575</v>
      </c>
      <c r="G29" s="8">
        <f>SUM(G38,G41)</f>
        <v>184934</v>
      </c>
      <c r="H29" s="8">
        <f t="shared" si="3"/>
        <v>366509</v>
      </c>
    </row>
    <row r="30" spans="1:8" ht="12.95" customHeight="1" x14ac:dyDescent="0.15">
      <c r="A30" s="6" t="s">
        <v>53</v>
      </c>
      <c r="B30" s="7">
        <v>54344</v>
      </c>
      <c r="C30" s="7">
        <v>57248</v>
      </c>
      <c r="D30" s="8">
        <f t="shared" si="2"/>
        <v>111592</v>
      </c>
      <c r="E30" s="6" t="s">
        <v>54</v>
      </c>
      <c r="F30" s="8">
        <f>SUM(F42,B18,B28)</f>
        <v>211473</v>
      </c>
      <c r="G30" s="8">
        <f>SUM(G42,C18,C28)</f>
        <v>215254</v>
      </c>
      <c r="H30" s="8">
        <f t="shared" si="3"/>
        <v>426727</v>
      </c>
    </row>
    <row r="31" spans="1:8" ht="12.95" customHeight="1" x14ac:dyDescent="0.15">
      <c r="A31" s="6" t="s">
        <v>55</v>
      </c>
      <c r="B31" s="7">
        <v>13509</v>
      </c>
      <c r="C31" s="7">
        <v>15002</v>
      </c>
      <c r="D31" s="8">
        <f t="shared" si="2"/>
        <v>28511</v>
      </c>
      <c r="E31" s="6" t="s">
        <v>56</v>
      </c>
      <c r="F31" s="8">
        <f>SUM(F43,B30)</f>
        <v>203794</v>
      </c>
      <c r="G31" s="8">
        <f>SUM(G43,C30)</f>
        <v>211499</v>
      </c>
      <c r="H31" s="8">
        <f t="shared" si="3"/>
        <v>415293</v>
      </c>
    </row>
    <row r="32" spans="1:8" ht="12.95" customHeight="1" x14ac:dyDescent="0.15">
      <c r="A32" s="6" t="s">
        <v>58</v>
      </c>
      <c r="B32" s="7">
        <v>45599</v>
      </c>
      <c r="C32" s="7">
        <v>46938</v>
      </c>
      <c r="D32" s="8">
        <f t="shared" si="2"/>
        <v>92537</v>
      </c>
      <c r="E32" s="6" t="s">
        <v>59</v>
      </c>
      <c r="F32" s="8">
        <f>SUM(B8,B21,B36,B38)</f>
        <v>204392</v>
      </c>
      <c r="G32" s="8">
        <f>SUM(C8,C21,C36,C38)</f>
        <v>206781</v>
      </c>
      <c r="H32" s="8">
        <f t="shared" si="3"/>
        <v>411173</v>
      </c>
    </row>
    <row r="33" spans="1:8" ht="12.95" customHeight="1" x14ac:dyDescent="0.15">
      <c r="A33" s="6" t="s">
        <v>60</v>
      </c>
      <c r="B33" s="7">
        <v>37149</v>
      </c>
      <c r="C33" s="7">
        <v>35608</v>
      </c>
      <c r="D33" s="8">
        <f t="shared" si="2"/>
        <v>72757</v>
      </c>
      <c r="E33" s="6" t="s">
        <v>61</v>
      </c>
      <c r="F33" s="8">
        <f>SUM(B12,B20,B23,B43,B44,B57,F45)</f>
        <v>173578</v>
      </c>
      <c r="G33" s="8">
        <f>SUM(C12,C20,C23,C43,C44,C57,G45)</f>
        <v>178363</v>
      </c>
      <c r="H33" s="8">
        <f t="shared" si="3"/>
        <v>351941</v>
      </c>
    </row>
    <row r="34" spans="1:8" ht="12.95" customHeight="1" x14ac:dyDescent="0.15">
      <c r="A34" s="6" t="s">
        <v>64</v>
      </c>
      <c r="B34" s="7">
        <v>19887</v>
      </c>
      <c r="C34" s="7">
        <v>19411</v>
      </c>
      <c r="D34" s="8">
        <f t="shared" si="2"/>
        <v>39298</v>
      </c>
      <c r="E34" s="6" t="s">
        <v>65</v>
      </c>
      <c r="F34" s="8">
        <f>SUM(B19,B22,B26,B45,B46,B47,B59:B60,F46,F11,F15)</f>
        <v>179054</v>
      </c>
      <c r="G34" s="8">
        <f>SUM(C19,C22,C26,C45,C46,C47,C59:C60,G46,G11,G15)</f>
        <v>182733</v>
      </c>
      <c r="H34" s="8">
        <f t="shared" si="3"/>
        <v>361787</v>
      </c>
    </row>
    <row r="35" spans="1:8" ht="12.95" customHeight="1" x14ac:dyDescent="0.15">
      <c r="A35" s="6" t="s">
        <v>67</v>
      </c>
      <c r="B35" s="7">
        <v>67194</v>
      </c>
      <c r="C35" s="7">
        <v>71147</v>
      </c>
      <c r="D35" s="8">
        <f t="shared" si="2"/>
        <v>138341</v>
      </c>
      <c r="E35" s="6" t="s">
        <v>68</v>
      </c>
      <c r="F35" s="8">
        <f>SUM(B15,B16,B31,B33,B34,B37,B42,F18)</f>
        <v>192431</v>
      </c>
      <c r="G35" s="8">
        <f>SUM(C15,C16,C31,C33,C34,C37,C42,G18)</f>
        <v>194001</v>
      </c>
      <c r="H35" s="8">
        <f t="shared" si="3"/>
        <v>386432</v>
      </c>
    </row>
    <row r="36" spans="1:8" ht="12.95" customHeight="1" x14ac:dyDescent="0.15">
      <c r="A36" s="6" t="s">
        <v>69</v>
      </c>
      <c r="B36" s="7">
        <v>38084</v>
      </c>
      <c r="C36" s="7">
        <v>39079</v>
      </c>
      <c r="D36" s="8">
        <f t="shared" si="2"/>
        <v>77163</v>
      </c>
      <c r="E36" s="6" t="s">
        <v>70</v>
      </c>
      <c r="F36" s="8">
        <f>SUM(F40,F44,B32,B39,B40,B41,B52)</f>
        <v>205266</v>
      </c>
      <c r="G36" s="8">
        <f>SUM(G40,G44,C32,C39,C40,C41,C52)</f>
        <v>208636</v>
      </c>
      <c r="H36" s="8">
        <f t="shared" si="3"/>
        <v>413902</v>
      </c>
    </row>
    <row r="37" spans="1:8" ht="12.95" customHeight="1" x14ac:dyDescent="0.15">
      <c r="A37" s="6" t="s">
        <v>72</v>
      </c>
      <c r="B37" s="7">
        <v>26566</v>
      </c>
      <c r="C37" s="7">
        <v>26064</v>
      </c>
      <c r="D37" s="8">
        <f t="shared" si="2"/>
        <v>52630</v>
      </c>
      <c r="E37" s="6" t="s">
        <v>73</v>
      </c>
      <c r="F37" s="7">
        <v>156850</v>
      </c>
      <c r="G37" s="7">
        <v>149256</v>
      </c>
      <c r="H37" s="8">
        <f t="shared" si="3"/>
        <v>306106</v>
      </c>
    </row>
    <row r="38" spans="1:8" ht="12.95" customHeight="1" x14ac:dyDescent="0.15">
      <c r="A38" s="6" t="s">
        <v>74</v>
      </c>
      <c r="B38" s="7">
        <v>30399</v>
      </c>
      <c r="C38" s="7">
        <v>29110</v>
      </c>
      <c r="D38" s="8">
        <f t="shared" si="2"/>
        <v>59509</v>
      </c>
      <c r="E38" s="6" t="s">
        <v>75</v>
      </c>
      <c r="F38" s="7">
        <v>47777</v>
      </c>
      <c r="G38" s="7">
        <v>49549</v>
      </c>
      <c r="H38" s="8">
        <f t="shared" si="3"/>
        <v>97326</v>
      </c>
    </row>
    <row r="39" spans="1:8" ht="12.95" customHeight="1" x14ac:dyDescent="0.15">
      <c r="A39" s="6" t="s">
        <v>76</v>
      </c>
      <c r="B39" s="7">
        <v>40083</v>
      </c>
      <c r="C39" s="7">
        <v>40976</v>
      </c>
      <c r="D39" s="8">
        <f t="shared" si="2"/>
        <v>81059</v>
      </c>
      <c r="E39" s="6" t="s">
        <v>77</v>
      </c>
      <c r="F39" s="7">
        <v>227572</v>
      </c>
      <c r="G39" s="7">
        <v>228922</v>
      </c>
      <c r="H39" s="8">
        <f t="shared" si="3"/>
        <v>456494</v>
      </c>
    </row>
    <row r="40" spans="1:8" ht="12.95" customHeight="1" x14ac:dyDescent="0.15">
      <c r="A40" s="6" t="s">
        <v>78</v>
      </c>
      <c r="B40" s="7">
        <v>25466</v>
      </c>
      <c r="C40" s="7">
        <v>25920</v>
      </c>
      <c r="D40" s="8">
        <f t="shared" si="2"/>
        <v>51386</v>
      </c>
      <c r="E40" s="6" t="s">
        <v>79</v>
      </c>
      <c r="F40" s="7">
        <v>33682</v>
      </c>
      <c r="G40" s="7">
        <v>34981</v>
      </c>
      <c r="H40" s="8">
        <f t="shared" si="3"/>
        <v>68663</v>
      </c>
    </row>
    <row r="41" spans="1:8" ht="12.95" customHeight="1" x14ac:dyDescent="0.15">
      <c r="A41" s="6" t="s">
        <v>80</v>
      </c>
      <c r="B41" s="7">
        <v>21110</v>
      </c>
      <c r="C41" s="7">
        <v>20110</v>
      </c>
      <c r="D41" s="8">
        <f t="shared" si="2"/>
        <v>41220</v>
      </c>
      <c r="E41" s="6" t="s">
        <v>81</v>
      </c>
      <c r="F41" s="7">
        <v>133798</v>
      </c>
      <c r="G41" s="7">
        <v>135385</v>
      </c>
      <c r="H41" s="8">
        <f t="shared" si="3"/>
        <v>269183</v>
      </c>
    </row>
    <row r="42" spans="1:8" ht="12.95" customHeight="1" x14ac:dyDescent="0.15">
      <c r="A42" s="6" t="s">
        <v>82</v>
      </c>
      <c r="B42" s="7">
        <v>16167</v>
      </c>
      <c r="C42" s="7">
        <v>17591</v>
      </c>
      <c r="D42" s="8">
        <f t="shared" si="2"/>
        <v>33758</v>
      </c>
      <c r="E42" s="6" t="s">
        <v>83</v>
      </c>
      <c r="F42" s="7">
        <v>70677</v>
      </c>
      <c r="G42" s="7">
        <v>71962</v>
      </c>
      <c r="H42" s="8">
        <f t="shared" si="3"/>
        <v>142639</v>
      </c>
    </row>
    <row r="43" spans="1:8" ht="12.95" customHeight="1" x14ac:dyDescent="0.15">
      <c r="A43" s="6" t="s">
        <v>62</v>
      </c>
      <c r="B43" s="7">
        <v>15538</v>
      </c>
      <c r="C43" s="7">
        <v>15891</v>
      </c>
      <c r="D43" s="8">
        <f t="shared" si="2"/>
        <v>31429</v>
      </c>
      <c r="E43" s="6" t="s">
        <v>57</v>
      </c>
      <c r="F43" s="7">
        <v>149450</v>
      </c>
      <c r="G43" s="7">
        <v>154251</v>
      </c>
      <c r="H43" s="8">
        <f t="shared" si="3"/>
        <v>303701</v>
      </c>
    </row>
    <row r="44" spans="1:8" ht="12.95" customHeight="1" x14ac:dyDescent="0.15">
      <c r="A44" s="6" t="s">
        <v>63</v>
      </c>
      <c r="B44" s="7">
        <v>32878</v>
      </c>
      <c r="C44" s="7">
        <v>33572</v>
      </c>
      <c r="D44" s="8">
        <f t="shared" si="2"/>
        <v>66450</v>
      </c>
      <c r="E44" s="6" t="s">
        <v>71</v>
      </c>
      <c r="F44" s="7">
        <v>21598</v>
      </c>
      <c r="G44" s="7">
        <v>21542</v>
      </c>
      <c r="H44" s="8">
        <f t="shared" si="3"/>
        <v>43140</v>
      </c>
    </row>
    <row r="45" spans="1:8" ht="12.95" customHeight="1" x14ac:dyDescent="0.15">
      <c r="A45" s="6" t="s">
        <v>84</v>
      </c>
      <c r="B45" s="7">
        <v>22420</v>
      </c>
      <c r="C45" s="7">
        <v>22474</v>
      </c>
      <c r="D45" s="8">
        <f t="shared" si="2"/>
        <v>44894</v>
      </c>
      <c r="E45" s="22" t="s">
        <v>85</v>
      </c>
      <c r="F45" s="7">
        <v>4430</v>
      </c>
      <c r="G45" s="7">
        <v>4641</v>
      </c>
      <c r="H45" s="8">
        <f>SUM(F45:G45)</f>
        <v>9071</v>
      </c>
    </row>
    <row r="46" spans="1:8" ht="12.95" customHeight="1" x14ac:dyDescent="0.15">
      <c r="A46" s="6" t="s">
        <v>66</v>
      </c>
      <c r="B46" s="7">
        <v>16319</v>
      </c>
      <c r="C46" s="7">
        <v>17010</v>
      </c>
      <c r="D46" s="8">
        <f t="shared" si="2"/>
        <v>33329</v>
      </c>
      <c r="E46" s="22" t="s">
        <v>86</v>
      </c>
      <c r="F46" s="7">
        <v>5508</v>
      </c>
      <c r="G46" s="7">
        <v>5816</v>
      </c>
      <c r="H46" s="8">
        <f t="shared" si="3"/>
        <v>11324</v>
      </c>
    </row>
    <row r="47" spans="1:8" ht="12.95" customHeight="1" x14ac:dyDescent="0.15">
      <c r="A47" s="6" t="s">
        <v>87</v>
      </c>
      <c r="B47" s="7">
        <v>20868</v>
      </c>
      <c r="C47" s="7">
        <v>21574</v>
      </c>
      <c r="D47" s="8">
        <f t="shared" si="2"/>
        <v>42442</v>
      </c>
    </row>
    <row r="48" spans="1:8" ht="12.95" customHeight="1" x14ac:dyDescent="0.15">
      <c r="A48" s="6" t="s">
        <v>88</v>
      </c>
      <c r="B48" s="8">
        <f>SUM(B11:B47)</f>
        <v>2520010</v>
      </c>
      <c r="C48" s="8">
        <f>SUM(C11:C47)</f>
        <v>2547581</v>
      </c>
      <c r="D48" s="8">
        <f>SUM(D11:D47)</f>
        <v>5067591</v>
      </c>
    </row>
    <row r="49" spans="1:8" ht="12.95" customHeight="1" x14ac:dyDescent="0.15">
      <c r="A49" s="17"/>
      <c r="B49" s="18"/>
      <c r="C49" s="18"/>
      <c r="D49" s="19"/>
    </row>
    <row r="50" spans="1:8" ht="12.95" customHeight="1" x14ac:dyDescent="0.15">
      <c r="A50" s="6" t="s">
        <v>89</v>
      </c>
      <c r="B50" s="7">
        <v>8712</v>
      </c>
      <c r="C50" s="7">
        <v>8823</v>
      </c>
      <c r="D50" s="8">
        <f>SUM(B50:C50)</f>
        <v>17535</v>
      </c>
      <c r="E50" s="23" t="s">
        <v>90</v>
      </c>
      <c r="F50" s="24">
        <f>SUM(B12,B56)</f>
        <v>31430</v>
      </c>
      <c r="G50" s="24">
        <f>SUM(C12,C56)</f>
        <v>33707</v>
      </c>
      <c r="H50" s="24">
        <f>SUM(D12,D56)</f>
        <v>65137</v>
      </c>
    </row>
    <row r="51" spans="1:8" ht="12.95" customHeight="1" x14ac:dyDescent="0.15">
      <c r="A51" s="6" t="s">
        <v>91</v>
      </c>
      <c r="B51" s="7">
        <v>9016</v>
      </c>
      <c r="C51" s="7">
        <v>9346</v>
      </c>
      <c r="D51" s="8">
        <f>SUM(B51:C51)</f>
        <v>18362</v>
      </c>
      <c r="E51" s="23" t="s">
        <v>92</v>
      </c>
      <c r="F51" s="24">
        <f>SUM(B21,B50)</f>
        <v>81382</v>
      </c>
      <c r="G51" s="24">
        <f>SUM(C21,C50)</f>
        <v>84650</v>
      </c>
      <c r="H51" s="24">
        <f>SUM(D21,D50)</f>
        <v>166032</v>
      </c>
    </row>
    <row r="52" spans="1:8" ht="12.95" customHeight="1" x14ac:dyDescent="0.15">
      <c r="A52" s="6" t="s">
        <v>93</v>
      </c>
      <c r="B52" s="8">
        <f>SUM(B50:B51)</f>
        <v>17728</v>
      </c>
      <c r="C52" s="8">
        <f>SUM(C50:C51)</f>
        <v>18169</v>
      </c>
      <c r="D52" s="8">
        <f>SUM(D50:D51)</f>
        <v>35897</v>
      </c>
      <c r="E52" s="25" t="s">
        <v>94</v>
      </c>
      <c r="F52" s="8">
        <f>SUM(B26,F15)</f>
        <v>15124</v>
      </c>
      <c r="G52" s="8">
        <f>SUM(C26,G15)</f>
        <v>15620</v>
      </c>
      <c r="H52" s="8">
        <f>SUM(D26,H15)</f>
        <v>30744</v>
      </c>
    </row>
    <row r="53" spans="1:8" ht="12.95" customHeight="1" x14ac:dyDescent="0.15">
      <c r="A53" s="17"/>
      <c r="B53" s="18"/>
      <c r="C53" s="18"/>
      <c r="D53" s="26"/>
      <c r="E53" s="25" t="s">
        <v>95</v>
      </c>
      <c r="F53" s="8">
        <f>SUM(B31,B42,F18)</f>
        <v>33048</v>
      </c>
      <c r="G53" s="8">
        <f>SUM(C31,C42,G18)</f>
        <v>36321</v>
      </c>
      <c r="H53" s="8">
        <f>SUM(D31,D42,H18)</f>
        <v>69369</v>
      </c>
    </row>
    <row r="54" spans="1:8" ht="12.95" customHeight="1" x14ac:dyDescent="0.15">
      <c r="A54" s="6" t="s">
        <v>96</v>
      </c>
      <c r="B54" s="7">
        <v>2669</v>
      </c>
      <c r="C54" s="7">
        <v>2614</v>
      </c>
      <c r="D54" s="8">
        <f>SUM(B54:C54)</f>
        <v>5283</v>
      </c>
      <c r="E54" s="27" t="s">
        <v>97</v>
      </c>
      <c r="F54" s="28">
        <f>SUM(B39,B51)</f>
        <v>49099</v>
      </c>
      <c r="G54" s="28">
        <f>SUM(C39,C51)</f>
        <v>50322</v>
      </c>
      <c r="H54" s="28">
        <f>SUM(D39,D51)</f>
        <v>99421</v>
      </c>
    </row>
    <row r="55" spans="1:8" ht="12.95" customHeight="1" x14ac:dyDescent="0.15">
      <c r="A55" s="6" t="s">
        <v>98</v>
      </c>
      <c r="B55" s="7">
        <v>6334</v>
      </c>
      <c r="C55" s="7">
        <v>6314</v>
      </c>
      <c r="D55" s="8">
        <f>SUM(B55:C55)</f>
        <v>12648</v>
      </c>
      <c r="E55" s="27" t="s">
        <v>99</v>
      </c>
      <c r="F55" s="28">
        <f>SUM(B44,B54,B55)</f>
        <v>41881</v>
      </c>
      <c r="G55" s="28">
        <f>SUM(C44,C54,C55)</f>
        <v>42500</v>
      </c>
      <c r="H55" s="28">
        <f>SUM(D44,D54,D55)</f>
        <v>84381</v>
      </c>
    </row>
    <row r="56" spans="1:8" ht="12.95" customHeight="1" x14ac:dyDescent="0.15">
      <c r="A56" s="6" t="s">
        <v>100</v>
      </c>
      <c r="B56" s="7">
        <v>5953</v>
      </c>
      <c r="C56" s="7">
        <v>6120</v>
      </c>
      <c r="D56" s="8">
        <f>SUM(B56:C56)</f>
        <v>12073</v>
      </c>
      <c r="E56" s="23" t="s">
        <v>101</v>
      </c>
      <c r="F56" s="24">
        <f>SUM(B45,B62)</f>
        <v>42467</v>
      </c>
      <c r="G56" s="24">
        <f>SUM(C45,C62)</f>
        <v>43042</v>
      </c>
      <c r="H56" s="24">
        <f>SUM(D45,D62)</f>
        <v>85509</v>
      </c>
    </row>
    <row r="57" spans="1:8" ht="12.95" customHeight="1" x14ac:dyDescent="0.15">
      <c r="A57" s="6" t="s">
        <v>102</v>
      </c>
      <c r="B57" s="8">
        <f>SUM(B54:B56)</f>
        <v>14956</v>
      </c>
      <c r="C57" s="8">
        <f>SUM(C54:C56)</f>
        <v>15048</v>
      </c>
      <c r="D57" s="8">
        <f>SUM(D54:D56)</f>
        <v>30004</v>
      </c>
      <c r="E57" s="18"/>
    </row>
    <row r="58" spans="1:8" ht="12.95" customHeight="1" x14ac:dyDescent="0.15"/>
    <row r="59" spans="1:8" x14ac:dyDescent="0.15">
      <c r="A59" s="6" t="s">
        <v>103</v>
      </c>
      <c r="B59" s="7">
        <v>6950</v>
      </c>
      <c r="C59" s="7">
        <v>7055</v>
      </c>
      <c r="D59" s="8">
        <f>SUM(B59:C59)</f>
        <v>14005</v>
      </c>
    </row>
    <row r="60" spans="1:8" x14ac:dyDescent="0.15">
      <c r="A60" s="6" t="s">
        <v>104</v>
      </c>
      <c r="B60" s="7">
        <v>3159</v>
      </c>
      <c r="C60" s="7">
        <v>3056</v>
      </c>
      <c r="D60" s="8">
        <f>SUM(B60:C60)</f>
        <v>6215</v>
      </c>
    </row>
    <row r="61" spans="1:8" x14ac:dyDescent="0.15">
      <c r="A61" s="6" t="s">
        <v>105</v>
      </c>
      <c r="B61" s="7">
        <v>9938</v>
      </c>
      <c r="C61" s="7">
        <v>10457</v>
      </c>
      <c r="D61" s="8">
        <f>SUM(B61:C61)</f>
        <v>20395</v>
      </c>
    </row>
    <row r="62" spans="1:8" x14ac:dyDescent="0.15">
      <c r="A62" s="6" t="s">
        <v>106</v>
      </c>
      <c r="B62" s="8">
        <f>SUM(B59:B61)</f>
        <v>20047</v>
      </c>
      <c r="C62" s="8">
        <f>SUM(C59:C61)</f>
        <v>20568</v>
      </c>
      <c r="D62" s="8">
        <f>SUM(D59:D61)</f>
        <v>40615</v>
      </c>
    </row>
  </sheetData>
  <mergeCells count="2">
    <mergeCell ref="A1:H1"/>
    <mergeCell ref="G2:H2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</vt:lpstr>
      <vt:lpstr>選挙人名簿!Print_Area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2019-03-28T03:21:28Z</dcterms:created>
  <dcterms:modified xsi:type="dcterms:W3CDTF">2019-03-28T04:40:21Z</dcterms:modified>
</cp:coreProperties>
</file>