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JsFjkkj/OCImkLg98UULdsn121nO46h5x29Ve/NXakwAo7IMJjyzZumnxBaM6+D27llW1Ba6P0pLI7ue979/hA==" workbookSaltValue="5+XK6TkLqg9lDVXdbsTs+Q==" workbookSpinCount="100000" lockStructure="1"/>
  <bookViews>
    <workbookView xWindow="810" yWindow="-120" windowWidth="20730" windowHeight="1116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W10" i="4" s="1"/>
  <c r="P6" i="5"/>
  <c r="P10" i="4" s="1"/>
  <c r="O6" i="5"/>
  <c r="N6" i="5"/>
  <c r="M6" i="5"/>
  <c r="AD8" i="4" s="1"/>
  <c r="L6" i="5"/>
  <c r="K6" i="5"/>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BB10" i="4"/>
  <c r="AT10" i="4"/>
  <c r="AL10" i="4"/>
  <c r="I10" i="4"/>
  <c r="B10" i="4"/>
  <c r="BB8" i="4"/>
  <c r="AT8" i="4"/>
  <c r="W8" i="4"/>
  <c r="P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<sst xmlns="http://schemas.openxmlformats.org/spreadsheetml/2006/main" count="220" uniqueCount="108">
  <si>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</si>
  <si>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</si>
  <si>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</si>
  <si>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</si>
  <si>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</si>
  <si>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</si>
  <si>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</si>
  <si>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</si>
  <si>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</si>
  <si>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</si>
  <si>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</si>
  <si>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</si>
  <si>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</si>
  <si>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</si>
  <si>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</si>
  <si>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</si>
  <si>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</si>
  <si>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</si>
  <si>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</si>
  <si>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</si>
  <si>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</si>
  <si>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</si>
  <si>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</si>
  <si>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</si>
  <si>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</si>
  <si>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</si>
  <si>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</si>
  <si>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</si>
  <si>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</si>
  <si>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</si>
  <si>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</si>
  <si>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</si>
  <si>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</si>
  <si>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</si>
  <si>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</si>
  <si>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</si>
  <si>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</si>
  <si>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</si>
  <si>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</si>
  <si>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</si>
  <si>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</si>
  <si>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</si>
  <si>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</si>
  <si>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</si>
  <si>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</si>
  <si>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</si>
  <si>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</si>
  <si>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</si>
  <si>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</si>
  <si>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</si>
  <si>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</si>
  <si>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</si>
  <si>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</si>
  <si>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</si>
  <si>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</si>
  <si>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</si>
  <si>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</si>
  <si>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</si>
  <si>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</si>
  <si>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</si>
  <si>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</si>
  <si>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</si>
  <si>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</si>
  <si>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</si>
  <si>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</si>
  <si>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</si>
  <si>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</si>
  <si>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</si>
  <si>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</si>
  <si>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</si>
  <si>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</si>
  <si>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</si>
  <si>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</si>
  <si>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</si>
  <si>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</si>
  <si>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</si>
  <si>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</si>
  <si>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</si>
  <si>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</si>
  <si>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</si>
  <si>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</si>
  <si>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</si>
  <si>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</si>
  <si>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</si>
  <si>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</si>
  <si>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</si>
  <si>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</si>
  <si>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</si>
  <si>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</si>
  <si>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</si>
  <si>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</si>
  <si>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</si>
  <si>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</si>
  <si>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銚子市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</si>
  <si>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</si>
  <si>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</si>
  <si>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</si>
  <si>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</si>
  <si>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</si>
  <si>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</si>
  <si>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</si>
  <si>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</si>
  <si>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</si>
  <si>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</si>
  <si>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</si>
  <si>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①有形固定資産減価償却率は、年々数値が高くなっていることから、法定耐用年数に近い資産が増えてきていることがわかる。
  ②管路経年化率及び③管路更新率は数値の後退がみられるが、これは近年配水管の更新が比較的順調に進捗してきたことに比べ、喫緊の課題であった浄水施設の更新を現在重点的に行っているためである。</t>
    <phoneticPr fontId="4"/>
  </si>
  <si>
    <t>　銚子市の水道事業は、現在比較的安定した運営を行っているものの、人口減少に伴う給水量及び給水収益減少のため、費用縮減及び施設規模の適正化が課題となっている。また、老朽化施設の更新需要も高まっていることから、将来的にはより適正な料金水準、料金体系への移行が避けられない状況である。
　これらの課題を受け、今後は東総広域水道企業団からの受水の割合を徐々に増やすことを柱とした施設更新を進めている。これは、将来的に人口減少により受水のみで市内の水量が賄える見込みがあることを前提に、受水単価が割高である問題を解消するための計画である。
　受水の増量後も浄水場は引き続き稼働するが、施設への負荷は大幅に軽減する見込みである。
　今後はこの計画に必要な受水のための施設を整備しつつ、更新時期となる浄水施設等をダウンサイジングして、費用縮減及び施設規模の適正化を行っていく。</t>
    <phoneticPr fontId="4"/>
  </si>
  <si>
    <t>【経営の健全性について】
  ①経常収支比率からは、単年度黒字の維持、⑤料金回収率からは、給水費用が給水収益によって賄われていることが読み取れる。なお、前年度と比較した際、数値に落ち込みがみられるが、これは、人口減少による給水量の減少のほか、一時的に特定の法人の使用水量が落ち込んだことが影響している。
  ③流動比率から読み取れる支払い能力には特段の問題はなく、④企業債残高対給水収益比率も類似団体平均値を下回っていることから、現在のところ水道事業は安定的に運営されている。
　しかし、今後については、老朽化した施設の更新が控えていることから、流動資産（現金）の減少や、企業債残高の増加が見込まれる。
【経営の効率性について】
　⑥給水原価は、類似団体平均よりも費用が高いことがわかるが、この主な要因は減価償却費や受水費で、減価償却費については、取水場の立地条件から導水管布設に多額の建設費が発生したことや、利根川最下流の水質を改善するため高度浄水処理施設を建設したこと等が要因となっている。
  ⑦施設利用率は、類似団体平均より高くなっているものの、今後は更なる給水量の減少を見込んだ施設規模の適正化を進めていく必要がある。
  ⑧有収率については、配水管布設替えや漏水調査によって、全国平均、類似団体平均に比べて高い水準が維持されている。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</si>
</sst>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6"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0.98</c:v>
                </c:pt>
                <c:pt idx="1">
                  <c:v>0.51</c:v>
                </c:pt>
                <c:pt idx="2">
                  <c:v>0.53</c:v>
                </c:pt>
                <c:pt idx="3">
                  <c:v>0.45</c:v>
                </c:pt>
                <c:pt idx="4">
                  <c:v>0.44</c:v>
                </c:pt>
              </c:numCache>
            </c:numRef>
          </c:val>
          <c:extLst>
            <c:ext xmlns:c16="http://schemas.microsoft.com/office/drawing/2014/chart" uri="{C3380CC4-5D6E-409C-BE32-E72D297353CC}">
              <c16:uniqueId val="{00000000-E805-4674-9DB9-87D9B52F6745}"/>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0.71</c:v>
                </c:pt>
                <c:pt idx="2">
                  <c:v>0.71</c:v>
                </c:pt>
                <c:pt idx="3">
                  <c:v>0.75</c:v>
                </c:pt>
                <c:pt idx="4">
                  <c:v>0.63</c:v>
                </c:pt>
              </c:numCache>
            </c:numRef>
          </c:val>
          <c:smooth val="0"/>
          <c:extLst>
            <c:ext xmlns:c16="http://schemas.microsoft.com/office/drawing/2014/chart" uri="{C3380CC4-5D6E-409C-BE32-E72D297353CC}">
              <c16:uniqueId val="{00000001-E805-4674-9DB9-87D9B52F6745}"/>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ge"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109.8</c:v>
                </c:pt>
                <c:pt idx="1">
                  <c:v>110.41</c:v>
                </c:pt>
                <c:pt idx="2">
                  <c:v>113.72</c:v>
                </c:pt>
                <c:pt idx="3">
                  <c:v>112.09</c:v>
                </c:pt>
                <c:pt idx="4">
                  <c:v>108.72</c:v>
                </c:pt>
              </c:numCache>
            </c:numRef>
          </c:val>
          <c:extLst>
            <c:ext xmlns:c16="http://schemas.microsoft.com/office/drawing/2014/chart" uri="{C3380CC4-5D6E-409C-BE32-E72D297353CC}">
              <c16:uniqueId val="{00000000-3C88-4264-8533-531144383C4A}"/>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111.96</c:v>
                </c:pt>
                <c:pt idx="1">
                  <c:v>112.69</c:v>
                </c:pt>
                <c:pt idx="2">
                  <c:v>113.16</c:v>
                </c:pt>
                <c:pt idx="3">
                  <c:v>112.15</c:v>
                </c:pt>
                <c:pt idx="4">
                  <c:v>111.44</c:v>
                </c:pt>
              </c:numCache>
            </c:numRef>
          </c:val>
          <c:smooth val="0"/>
          <c:extLst>
            <c:ext xmlns:c16="http://schemas.microsoft.com/office/drawing/2014/chart" uri="{C3380CC4-5D6E-409C-BE32-E72D297353CC}">
              <c16:uniqueId val="{00000001-3C88-4264-8533-531144383C4A}"/>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ge"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45.71</c:v>
                </c:pt>
                <c:pt idx="1">
                  <c:v>47.58</c:v>
                </c:pt>
                <c:pt idx="2">
                  <c:v>49.34</c:v>
                </c:pt>
                <c:pt idx="3">
                  <c:v>50.83</c:v>
                </c:pt>
                <c:pt idx="4">
                  <c:v>50.71</c:v>
                </c:pt>
              </c:numCache>
            </c:numRef>
          </c:val>
          <c:extLst>
            <c:ext xmlns:c16="http://schemas.microsoft.com/office/drawing/2014/chart" uri="{C3380CC4-5D6E-409C-BE32-E72D297353CC}">
              <c16:uniqueId val="{00000000-D6DE-4932-9E0E-09CE8B978863}"/>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45.25</c:v>
                </c:pt>
                <c:pt idx="1">
                  <c:v>46.27</c:v>
                </c:pt>
                <c:pt idx="2">
                  <c:v>46.88</c:v>
                </c:pt>
                <c:pt idx="3">
                  <c:v>46.94</c:v>
                </c:pt>
                <c:pt idx="4">
                  <c:v>47.62</c:v>
                </c:pt>
              </c:numCache>
            </c:numRef>
          </c:val>
          <c:smooth val="0"/>
          <c:extLst>
            <c:ext xmlns:c16="http://schemas.microsoft.com/office/drawing/2014/chart" uri="{C3380CC4-5D6E-409C-BE32-E72D297353CC}">
              <c16:uniqueId val="{00000001-D6DE-4932-9E0E-09CE8B978863}"/>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ge"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9.43</c:v>
                </c:pt>
                <c:pt idx="1">
                  <c:v>9.27</c:v>
                </c:pt>
                <c:pt idx="2">
                  <c:v>10.36</c:v>
                </c:pt>
                <c:pt idx="3">
                  <c:v>13.09</c:v>
                </c:pt>
                <c:pt idx="4">
                  <c:v>15.43</c:v>
                </c:pt>
              </c:numCache>
            </c:numRef>
          </c:val>
          <c:extLst>
            <c:ext xmlns:c16="http://schemas.microsoft.com/office/drawing/2014/chart" uri="{C3380CC4-5D6E-409C-BE32-E72D297353CC}">
              <c16:uniqueId val="{00000000-1F5F-4217-8D24-13334E541A5D}"/>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10.71</c:v>
                </c:pt>
                <c:pt idx="1">
                  <c:v>10.93</c:v>
                </c:pt>
                <c:pt idx="2">
                  <c:v>13.39</c:v>
                </c:pt>
                <c:pt idx="3">
                  <c:v>14.48</c:v>
                </c:pt>
                <c:pt idx="4">
                  <c:v>16.27</c:v>
                </c:pt>
              </c:numCache>
            </c:numRef>
          </c:val>
          <c:smooth val="0"/>
          <c:extLst>
            <c:ext xmlns:c16="http://schemas.microsoft.com/office/drawing/2014/chart" uri="{C3380CC4-5D6E-409C-BE32-E72D297353CC}">
              <c16:uniqueId val="{00000001-1F5F-4217-8D24-13334E541A5D}"/>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ge"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1D3-46CD-9DFF-EB111B2EA1B1}"/>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0.41</c:v>
                </c:pt>
                <c:pt idx="1">
                  <c:v>0.54</c:v>
                </c:pt>
                <c:pt idx="2">
                  <c:v>0.68</c:v>
                </c:pt>
                <c:pt idx="3">
                  <c:v>1</c:v>
                </c:pt>
                <c:pt idx="4">
                  <c:v>1.03</c:v>
                </c:pt>
              </c:numCache>
            </c:numRef>
          </c:val>
          <c:smooth val="0"/>
          <c:extLst>
            <c:ext xmlns:c16="http://schemas.microsoft.com/office/drawing/2014/chart" uri="{C3380CC4-5D6E-409C-BE32-E72D297353CC}">
              <c16:uniqueId val="{00000001-71D3-46CD-9DFF-EB111B2EA1B1}"/>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ge"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300.47000000000003</c:v>
                </c:pt>
                <c:pt idx="1">
                  <c:v>289.64999999999998</c:v>
                </c:pt>
                <c:pt idx="2">
                  <c:v>321.77999999999997</c:v>
                </c:pt>
                <c:pt idx="3">
                  <c:v>374.47</c:v>
                </c:pt>
                <c:pt idx="4">
                  <c:v>391.1</c:v>
                </c:pt>
              </c:numCache>
            </c:numRef>
          </c:val>
          <c:extLst>
            <c:ext xmlns:c16="http://schemas.microsoft.com/office/drawing/2014/chart" uri="{C3380CC4-5D6E-409C-BE32-E72D297353CC}">
              <c16:uniqueId val="{00000000-3032-466D-A2ED-F3C5A88307EE}"/>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335.95</c:v>
                </c:pt>
                <c:pt idx="1">
                  <c:v>346.59</c:v>
                </c:pt>
                <c:pt idx="2">
                  <c:v>357.82</c:v>
                </c:pt>
                <c:pt idx="3">
                  <c:v>355.5</c:v>
                </c:pt>
                <c:pt idx="4">
                  <c:v>349.83</c:v>
                </c:pt>
              </c:numCache>
            </c:numRef>
          </c:val>
          <c:smooth val="0"/>
          <c:extLst>
            <c:ext xmlns:c16="http://schemas.microsoft.com/office/drawing/2014/chart" uri="{C3380CC4-5D6E-409C-BE32-E72D297353CC}">
              <c16:uniqueId val="{00000001-3032-466D-A2ED-F3C5A88307EE}"/>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ge"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280.38</c:v>
                </c:pt>
                <c:pt idx="1">
                  <c:v>268.11</c:v>
                </c:pt>
                <c:pt idx="2">
                  <c:v>250.65</c:v>
                </c:pt>
                <c:pt idx="3">
                  <c:v>266.61</c:v>
                </c:pt>
                <c:pt idx="4">
                  <c:v>263.89999999999998</c:v>
                </c:pt>
              </c:numCache>
            </c:numRef>
          </c:val>
          <c:extLst>
            <c:ext xmlns:c16="http://schemas.microsoft.com/office/drawing/2014/chart" uri="{C3380CC4-5D6E-409C-BE32-E72D297353CC}">
              <c16:uniqueId val="{00000000-D2AC-42F6-B83E-C9D656970895}"/>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319.82</c:v>
                </c:pt>
                <c:pt idx="1">
                  <c:v>312.02999999999997</c:v>
                </c:pt>
                <c:pt idx="2">
                  <c:v>307.45999999999998</c:v>
                </c:pt>
                <c:pt idx="3">
                  <c:v>312.58</c:v>
                </c:pt>
                <c:pt idx="4">
                  <c:v>314.87</c:v>
                </c:pt>
              </c:numCache>
            </c:numRef>
          </c:val>
          <c:smooth val="0"/>
          <c:extLst>
            <c:ext xmlns:c16="http://schemas.microsoft.com/office/drawing/2014/chart" uri="{C3380CC4-5D6E-409C-BE32-E72D297353CC}">
              <c16:uniqueId val="{00000001-D2AC-42F6-B83E-C9D656970895}"/>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ge"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107.59</c:v>
                </c:pt>
                <c:pt idx="1">
                  <c:v>108.25</c:v>
                </c:pt>
                <c:pt idx="2">
                  <c:v>111.86</c:v>
                </c:pt>
                <c:pt idx="3">
                  <c:v>110.77</c:v>
                </c:pt>
                <c:pt idx="4">
                  <c:v>106.19</c:v>
                </c:pt>
              </c:numCache>
            </c:numRef>
          </c:val>
          <c:extLst>
            <c:ext xmlns:c16="http://schemas.microsoft.com/office/drawing/2014/chart" uri="{C3380CC4-5D6E-409C-BE32-E72D297353CC}">
              <c16:uniqueId val="{00000000-3F92-42F3-B74E-7D92F78FB514}"/>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105.21</c:v>
                </c:pt>
                <c:pt idx="1">
                  <c:v>105.71</c:v>
                </c:pt>
                <c:pt idx="2">
                  <c:v>106.01</c:v>
                </c:pt>
                <c:pt idx="3">
                  <c:v>104.57</c:v>
                </c:pt>
                <c:pt idx="4">
                  <c:v>103.54</c:v>
                </c:pt>
              </c:numCache>
            </c:numRef>
          </c:val>
          <c:smooth val="0"/>
          <c:extLst>
            <c:ext xmlns:c16="http://schemas.microsoft.com/office/drawing/2014/chart" uri="{C3380CC4-5D6E-409C-BE32-E72D297353CC}">
              <c16:uniqueId val="{00000001-3F92-42F3-B74E-7D92F78FB514}"/>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ge"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213.71</c:v>
                </c:pt>
                <c:pt idx="1">
                  <c:v>212.85</c:v>
                </c:pt>
                <c:pt idx="2">
                  <c:v>207.08</c:v>
                </c:pt>
                <c:pt idx="3">
                  <c:v>208.86</c:v>
                </c:pt>
                <c:pt idx="4">
                  <c:v>219.06</c:v>
                </c:pt>
              </c:numCache>
            </c:numRef>
          </c:val>
          <c:extLst>
            <c:ext xmlns:c16="http://schemas.microsoft.com/office/drawing/2014/chart" uri="{C3380CC4-5D6E-409C-BE32-E72D297353CC}">
              <c16:uniqueId val="{00000000-7369-43A6-BA4D-716B30524431}"/>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162.59</c:v>
                </c:pt>
                <c:pt idx="1">
                  <c:v>162.15</c:v>
                </c:pt>
                <c:pt idx="2">
                  <c:v>162.24</c:v>
                </c:pt>
                <c:pt idx="3">
                  <c:v>165.47</c:v>
                </c:pt>
                <c:pt idx="4">
                  <c:v>167.46</c:v>
                </c:pt>
              </c:numCache>
            </c:numRef>
          </c:val>
          <c:smooth val="0"/>
          <c:extLst>
            <c:ext xmlns:c16="http://schemas.microsoft.com/office/drawing/2014/chart" uri="{C3380CC4-5D6E-409C-BE32-E72D297353CC}">
              <c16:uniqueId val="{00000001-7369-43A6-BA4D-716B30524431}"/>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ge"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74.069999999999993</c:v>
                </c:pt>
                <c:pt idx="1">
                  <c:v>73.930000000000007</c:v>
                </c:pt>
                <c:pt idx="2">
                  <c:v>73.25</c:v>
                </c:pt>
                <c:pt idx="3">
                  <c:v>72.599999999999994</c:v>
                </c:pt>
                <c:pt idx="4">
                  <c:v>72.239999999999995</c:v>
                </c:pt>
              </c:numCache>
            </c:numRef>
          </c:val>
          <c:extLst>
            <c:ext xmlns:c16="http://schemas.microsoft.com/office/drawing/2014/chart" uri="{C3380CC4-5D6E-409C-BE32-E72D297353CC}">
              <c16:uniqueId val="{00000000-8BBE-4DBA-8026-E6ACBCDCA307}"/>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59.17</c:v>
                </c:pt>
                <c:pt idx="1">
                  <c:v>59.34</c:v>
                </c:pt>
                <c:pt idx="2">
                  <c:v>59.11</c:v>
                </c:pt>
                <c:pt idx="3">
                  <c:v>59.74</c:v>
                </c:pt>
                <c:pt idx="4">
                  <c:v>59.46</c:v>
                </c:pt>
              </c:numCache>
            </c:numRef>
          </c:val>
          <c:smooth val="0"/>
          <c:extLst>
            <c:ext xmlns:c16="http://schemas.microsoft.com/office/drawing/2014/chart" uri="{C3380CC4-5D6E-409C-BE32-E72D297353CC}">
              <c16:uniqueId val="{00000001-8BBE-4DBA-8026-E6ACBCDCA307}"/>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ge"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92.22</c:v>
                </c:pt>
                <c:pt idx="1">
                  <c:v>91.31</c:v>
                </c:pt>
                <c:pt idx="2">
                  <c:v>92.03</c:v>
                </c:pt>
                <c:pt idx="3">
                  <c:v>91</c:v>
                </c:pt>
                <c:pt idx="4">
                  <c:v>90.71</c:v>
                </c:pt>
              </c:numCache>
            </c:numRef>
          </c:val>
          <c:extLst>
            <c:ext xmlns:c16="http://schemas.microsoft.com/office/drawing/2014/chart" uri="{C3380CC4-5D6E-409C-BE32-E72D297353CC}">
              <c16:uniqueId val="{00000000-DBA2-4947-904F-768DBCE550C3}"/>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c:v>
                </c:pt>
                <c:pt idx="1">
                  <c:v>87.74</c:v>
                </c:pt>
                <c:pt idx="2">
                  <c:v>87.91</c:v>
                </c:pt>
                <c:pt idx="3">
                  <c:v>87.28</c:v>
                </c:pt>
                <c:pt idx="4">
                  <c:v>87.41</c:v>
                </c:pt>
              </c:numCache>
            </c:numRef>
          </c:val>
          <c:smooth val="0"/>
          <c:extLst>
            <c:ext xmlns:c16="http://schemas.microsoft.com/office/drawing/2014/chart" uri="{C3380CC4-5D6E-409C-BE32-E72D297353CC}">
              <c16:uniqueId val="{00000001-DBA2-4947-904F-768DBCE550C3}"/>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ge"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千葉県　銚子市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A4</v>
      </c>
      <c r="X8" s="59"/>
      <c r="Y8" s="59"/>
      <c r="Z8" s="59"/>
      <c r="AA8" s="59"/>
      <c r="AB8" s="59"/>
      <c r="AC8" s="59"/>
      <c r="AD8" s="59" t="str">
        <f>データ!$M$6</f>
        <v>非設置</v>
      </c>
      <c r="AE8" s="59"/>
      <c r="AF8" s="59"/>
      <c r="AG8" s="59"/>
      <c r="AH8" s="59"/>
      <c r="AI8" s="59"/>
      <c r="AJ8" s="59"/>
      <c r="AK8" s="4"/>
      <c r="AL8" s="60">
        <f>データ!$R$6</f>
        <v>61684</v>
      </c>
      <c r="AM8" s="60"/>
      <c r="AN8" s="60"/>
      <c r="AO8" s="60"/>
      <c r="AP8" s="60"/>
      <c r="AQ8" s="60"/>
      <c r="AR8" s="60"/>
      <c r="AS8" s="60"/>
      <c r="AT8" s="51">
        <f>データ!$S$6</f>
        <v>84.2</v>
      </c>
      <c r="AU8" s="52"/>
      <c r="AV8" s="52"/>
      <c r="AW8" s="52"/>
      <c r="AX8" s="52"/>
      <c r="AY8" s="52"/>
      <c r="AZ8" s="52"/>
      <c r="BA8" s="52"/>
      <c r="BB8" s="53">
        <f>データ!$T$6</f>
        <v>732.59</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70.16</v>
      </c>
      <c r="J10" s="52"/>
      <c r="K10" s="52"/>
      <c r="L10" s="52"/>
      <c r="M10" s="52"/>
      <c r="N10" s="52"/>
      <c r="O10" s="63"/>
      <c r="P10" s="53">
        <f>データ!$P$6</f>
        <v>98.86</v>
      </c>
      <c r="Q10" s="53"/>
      <c r="R10" s="53"/>
      <c r="S10" s="53"/>
      <c r="T10" s="53"/>
      <c r="U10" s="53"/>
      <c r="V10" s="53"/>
      <c r="W10" s="60">
        <f>データ!$Q$6</f>
        <v>3013</v>
      </c>
      <c r="X10" s="60"/>
      <c r="Y10" s="60"/>
      <c r="Z10" s="60"/>
      <c r="AA10" s="60"/>
      <c r="AB10" s="60"/>
      <c r="AC10" s="60"/>
      <c r="AD10" s="2"/>
      <c r="AE10" s="2"/>
      <c r="AF10" s="2"/>
      <c r="AG10" s="2"/>
      <c r="AH10" s="4"/>
      <c r="AI10" s="4"/>
      <c r="AJ10" s="4"/>
      <c r="AK10" s="4"/>
      <c r="AL10" s="60">
        <f>データ!$U$6</f>
        <v>60448</v>
      </c>
      <c r="AM10" s="60"/>
      <c r="AN10" s="60"/>
      <c r="AO10" s="60"/>
      <c r="AP10" s="60"/>
      <c r="AQ10" s="60"/>
      <c r="AR10" s="60"/>
      <c r="AS10" s="60"/>
      <c r="AT10" s="51">
        <f>データ!$V$6</f>
        <v>62.8</v>
      </c>
      <c r="AU10" s="52"/>
      <c r="AV10" s="52"/>
      <c r="AW10" s="52"/>
      <c r="AX10" s="52"/>
      <c r="AY10" s="52"/>
      <c r="AZ10" s="52"/>
      <c r="BA10" s="52"/>
      <c r="BB10" s="53">
        <f>データ!$W$6</f>
        <v>962.55</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107</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86" t="s">
        <v>105</v>
      </c>
      <c r="BM47" s="87"/>
      <c r="BN47" s="87"/>
      <c r="BO47" s="87"/>
      <c r="BP47" s="87"/>
      <c r="BQ47" s="87"/>
      <c r="BR47" s="87"/>
      <c r="BS47" s="87"/>
      <c r="BT47" s="87"/>
      <c r="BU47" s="87"/>
      <c r="BV47" s="87"/>
      <c r="BW47" s="87"/>
      <c r="BX47" s="87"/>
      <c r="BY47" s="87"/>
      <c r="BZ47" s="88"/>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86"/>
      <c r="BM48" s="87"/>
      <c r="BN48" s="87"/>
      <c r="BO48" s="87"/>
      <c r="BP48" s="87"/>
      <c r="BQ48" s="87"/>
      <c r="BR48" s="87"/>
      <c r="BS48" s="87"/>
      <c r="BT48" s="87"/>
      <c r="BU48" s="87"/>
      <c r="BV48" s="87"/>
      <c r="BW48" s="87"/>
      <c r="BX48" s="87"/>
      <c r="BY48" s="87"/>
      <c r="BZ48" s="88"/>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86"/>
      <c r="BM49" s="87"/>
      <c r="BN49" s="87"/>
      <c r="BO49" s="87"/>
      <c r="BP49" s="87"/>
      <c r="BQ49" s="87"/>
      <c r="BR49" s="87"/>
      <c r="BS49" s="87"/>
      <c r="BT49" s="87"/>
      <c r="BU49" s="87"/>
      <c r="BV49" s="87"/>
      <c r="BW49" s="87"/>
      <c r="BX49" s="87"/>
      <c r="BY49" s="87"/>
      <c r="BZ49" s="88"/>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86"/>
      <c r="BM50" s="87"/>
      <c r="BN50" s="87"/>
      <c r="BO50" s="87"/>
      <c r="BP50" s="87"/>
      <c r="BQ50" s="87"/>
      <c r="BR50" s="87"/>
      <c r="BS50" s="87"/>
      <c r="BT50" s="87"/>
      <c r="BU50" s="87"/>
      <c r="BV50" s="87"/>
      <c r="BW50" s="87"/>
      <c r="BX50" s="87"/>
      <c r="BY50" s="87"/>
      <c r="BZ50" s="88"/>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86"/>
      <c r="BM51" s="87"/>
      <c r="BN51" s="87"/>
      <c r="BO51" s="87"/>
      <c r="BP51" s="87"/>
      <c r="BQ51" s="87"/>
      <c r="BR51" s="87"/>
      <c r="BS51" s="87"/>
      <c r="BT51" s="87"/>
      <c r="BU51" s="87"/>
      <c r="BV51" s="87"/>
      <c r="BW51" s="87"/>
      <c r="BX51" s="87"/>
      <c r="BY51" s="87"/>
      <c r="BZ51" s="88"/>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86"/>
      <c r="BM52" s="87"/>
      <c r="BN52" s="87"/>
      <c r="BO52" s="87"/>
      <c r="BP52" s="87"/>
      <c r="BQ52" s="87"/>
      <c r="BR52" s="87"/>
      <c r="BS52" s="87"/>
      <c r="BT52" s="87"/>
      <c r="BU52" s="87"/>
      <c r="BV52" s="87"/>
      <c r="BW52" s="87"/>
      <c r="BX52" s="87"/>
      <c r="BY52" s="87"/>
      <c r="BZ52" s="88"/>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86"/>
      <c r="BM53" s="87"/>
      <c r="BN53" s="87"/>
      <c r="BO53" s="87"/>
      <c r="BP53" s="87"/>
      <c r="BQ53" s="87"/>
      <c r="BR53" s="87"/>
      <c r="BS53" s="87"/>
      <c r="BT53" s="87"/>
      <c r="BU53" s="87"/>
      <c r="BV53" s="87"/>
      <c r="BW53" s="87"/>
      <c r="BX53" s="87"/>
      <c r="BY53" s="87"/>
      <c r="BZ53" s="88"/>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86"/>
      <c r="BM54" s="87"/>
      <c r="BN54" s="87"/>
      <c r="BO54" s="87"/>
      <c r="BP54" s="87"/>
      <c r="BQ54" s="87"/>
      <c r="BR54" s="87"/>
      <c r="BS54" s="87"/>
      <c r="BT54" s="87"/>
      <c r="BU54" s="87"/>
      <c r="BV54" s="87"/>
      <c r="BW54" s="87"/>
      <c r="BX54" s="87"/>
      <c r="BY54" s="87"/>
      <c r="BZ54" s="88"/>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86"/>
      <c r="BM55" s="87"/>
      <c r="BN55" s="87"/>
      <c r="BO55" s="87"/>
      <c r="BP55" s="87"/>
      <c r="BQ55" s="87"/>
      <c r="BR55" s="87"/>
      <c r="BS55" s="87"/>
      <c r="BT55" s="87"/>
      <c r="BU55" s="87"/>
      <c r="BV55" s="87"/>
      <c r="BW55" s="87"/>
      <c r="BX55" s="87"/>
      <c r="BY55" s="87"/>
      <c r="BZ55" s="88"/>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86"/>
      <c r="BM56" s="87"/>
      <c r="BN56" s="87"/>
      <c r="BO56" s="87"/>
      <c r="BP56" s="87"/>
      <c r="BQ56" s="87"/>
      <c r="BR56" s="87"/>
      <c r="BS56" s="87"/>
      <c r="BT56" s="87"/>
      <c r="BU56" s="87"/>
      <c r="BV56" s="87"/>
      <c r="BW56" s="87"/>
      <c r="BX56" s="87"/>
      <c r="BY56" s="87"/>
      <c r="BZ56" s="88"/>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86"/>
      <c r="BM57" s="87"/>
      <c r="BN57" s="87"/>
      <c r="BO57" s="87"/>
      <c r="BP57" s="87"/>
      <c r="BQ57" s="87"/>
      <c r="BR57" s="87"/>
      <c r="BS57" s="87"/>
      <c r="BT57" s="87"/>
      <c r="BU57" s="87"/>
      <c r="BV57" s="87"/>
      <c r="BW57" s="87"/>
      <c r="BX57" s="87"/>
      <c r="BY57" s="87"/>
      <c r="BZ57" s="88"/>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86"/>
      <c r="BM58" s="87"/>
      <c r="BN58" s="87"/>
      <c r="BO58" s="87"/>
      <c r="BP58" s="87"/>
      <c r="BQ58" s="87"/>
      <c r="BR58" s="87"/>
      <c r="BS58" s="87"/>
      <c r="BT58" s="87"/>
      <c r="BU58" s="87"/>
      <c r="BV58" s="87"/>
      <c r="BW58" s="87"/>
      <c r="BX58" s="87"/>
      <c r="BY58" s="87"/>
      <c r="BZ58" s="88"/>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6"/>
      <c r="BM59" s="87"/>
      <c r="BN59" s="87"/>
      <c r="BO59" s="87"/>
      <c r="BP59" s="87"/>
      <c r="BQ59" s="87"/>
      <c r="BR59" s="87"/>
      <c r="BS59" s="87"/>
      <c r="BT59" s="87"/>
      <c r="BU59" s="87"/>
      <c r="BV59" s="87"/>
      <c r="BW59" s="87"/>
      <c r="BX59" s="87"/>
      <c r="BY59" s="87"/>
      <c r="BZ59" s="88"/>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86"/>
      <c r="BM60" s="87"/>
      <c r="BN60" s="87"/>
      <c r="BO60" s="87"/>
      <c r="BP60" s="87"/>
      <c r="BQ60" s="87"/>
      <c r="BR60" s="87"/>
      <c r="BS60" s="87"/>
      <c r="BT60" s="87"/>
      <c r="BU60" s="87"/>
      <c r="BV60" s="87"/>
      <c r="BW60" s="87"/>
      <c r="BX60" s="87"/>
      <c r="BY60" s="87"/>
      <c r="BZ60" s="88"/>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86"/>
      <c r="BM61" s="87"/>
      <c r="BN61" s="87"/>
      <c r="BO61" s="87"/>
      <c r="BP61" s="87"/>
      <c r="BQ61" s="87"/>
      <c r="BR61" s="87"/>
      <c r="BS61" s="87"/>
      <c r="BT61" s="87"/>
      <c r="BU61" s="87"/>
      <c r="BV61" s="87"/>
      <c r="BW61" s="87"/>
      <c r="BX61" s="87"/>
      <c r="BY61" s="87"/>
      <c r="BZ61" s="88"/>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86"/>
      <c r="BM62" s="87"/>
      <c r="BN62" s="87"/>
      <c r="BO62" s="87"/>
      <c r="BP62" s="87"/>
      <c r="BQ62" s="87"/>
      <c r="BR62" s="87"/>
      <c r="BS62" s="87"/>
      <c r="BT62" s="87"/>
      <c r="BU62" s="87"/>
      <c r="BV62" s="87"/>
      <c r="BW62" s="87"/>
      <c r="BX62" s="87"/>
      <c r="BY62" s="87"/>
      <c r="BZ62" s="88"/>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86"/>
      <c r="BM63" s="87"/>
      <c r="BN63" s="87"/>
      <c r="BO63" s="87"/>
      <c r="BP63" s="87"/>
      <c r="BQ63" s="87"/>
      <c r="BR63" s="87"/>
      <c r="BS63" s="87"/>
      <c r="BT63" s="87"/>
      <c r="BU63" s="87"/>
      <c r="BV63" s="87"/>
      <c r="BW63" s="87"/>
      <c r="BX63" s="87"/>
      <c r="BY63" s="87"/>
      <c r="BZ63" s="88"/>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106</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ti5VFnEF89ED80iobgL2uKjU4K+yX7qoXGncAShcTND1P2H5ToiD/e5+NY/uTIAmpARfoZ353Mu88SglF0Gqwg==" saltValue="+HGtMaLFs3cjA33OCEOuSA=="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90" t="s">
        <v>50</v>
      </c>
      <c r="I3" s="91"/>
      <c r="J3" s="91"/>
      <c r="K3" s="91"/>
      <c r="L3" s="91"/>
      <c r="M3" s="91"/>
      <c r="N3" s="91"/>
      <c r="O3" s="91"/>
      <c r="P3" s="91"/>
      <c r="Q3" s="91"/>
      <c r="R3" s="91"/>
      <c r="S3" s="91"/>
      <c r="T3" s="91"/>
      <c r="U3" s="91"/>
      <c r="V3" s="91"/>
      <c r="W3" s="92"/>
      <c r="X3" s="96" t="s">
        <v>51</v>
      </c>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t="s">
        <v>52</v>
      </c>
      <c r="DI3" s="89"/>
      <c r="DJ3" s="89"/>
      <c r="DK3" s="89"/>
      <c r="DL3" s="89"/>
      <c r="DM3" s="89"/>
      <c r="DN3" s="89"/>
      <c r="DO3" s="89"/>
      <c r="DP3" s="89"/>
      <c r="DQ3" s="89"/>
      <c r="DR3" s="89"/>
      <c r="DS3" s="89"/>
      <c r="DT3" s="89"/>
      <c r="DU3" s="89"/>
      <c r="DV3" s="89"/>
      <c r="DW3" s="89"/>
      <c r="DX3" s="89"/>
      <c r="DY3" s="89"/>
      <c r="DZ3" s="89"/>
      <c r="EA3" s="89"/>
      <c r="EB3" s="89"/>
      <c r="EC3" s="89"/>
      <c r="ED3" s="89"/>
      <c r="EE3" s="89"/>
      <c r="EF3" s="89"/>
      <c r="EG3" s="89"/>
      <c r="EH3" s="89"/>
      <c r="EI3" s="89"/>
      <c r="EJ3" s="89"/>
      <c r="EK3" s="89"/>
      <c r="EL3" s="89"/>
      <c r="EM3" s="89"/>
      <c r="EN3" s="89"/>
    </row>
    <row r="4" spans="1:144" x14ac:dyDescent="0.15">
      <c r="A4" s="29" t="s">
        <v>53</v>
      </c>
      <c r="B4" s="31"/>
      <c r="C4" s="31"/>
      <c r="D4" s="31"/>
      <c r="E4" s="31"/>
      <c r="F4" s="31"/>
      <c r="G4" s="31"/>
      <c r="H4" s="93"/>
      <c r="I4" s="94"/>
      <c r="J4" s="94"/>
      <c r="K4" s="94"/>
      <c r="L4" s="94"/>
      <c r="M4" s="94"/>
      <c r="N4" s="94"/>
      <c r="O4" s="94"/>
      <c r="P4" s="94"/>
      <c r="Q4" s="94"/>
      <c r="R4" s="94"/>
      <c r="S4" s="94"/>
      <c r="T4" s="94"/>
      <c r="U4" s="94"/>
      <c r="V4" s="94"/>
      <c r="W4" s="95"/>
      <c r="X4" s="89" t="s">
        <v>54</v>
      </c>
      <c r="Y4" s="89"/>
      <c r="Z4" s="89"/>
      <c r="AA4" s="89"/>
      <c r="AB4" s="89"/>
      <c r="AC4" s="89"/>
      <c r="AD4" s="89"/>
      <c r="AE4" s="89"/>
      <c r="AF4" s="89"/>
      <c r="AG4" s="89"/>
      <c r="AH4" s="89"/>
      <c r="AI4" s="89" t="s">
        <v>55</v>
      </c>
      <c r="AJ4" s="89"/>
      <c r="AK4" s="89"/>
      <c r="AL4" s="89"/>
      <c r="AM4" s="89"/>
      <c r="AN4" s="89"/>
      <c r="AO4" s="89"/>
      <c r="AP4" s="89"/>
      <c r="AQ4" s="89"/>
      <c r="AR4" s="89"/>
      <c r="AS4" s="89"/>
      <c r="AT4" s="89" t="s">
        <v>56</v>
      </c>
      <c r="AU4" s="89"/>
      <c r="AV4" s="89"/>
      <c r="AW4" s="89"/>
      <c r="AX4" s="89"/>
      <c r="AY4" s="89"/>
      <c r="AZ4" s="89"/>
      <c r="BA4" s="89"/>
      <c r="BB4" s="89"/>
      <c r="BC4" s="89"/>
      <c r="BD4" s="89"/>
      <c r="BE4" s="89" t="s">
        <v>57</v>
      </c>
      <c r="BF4" s="89"/>
      <c r="BG4" s="89"/>
      <c r="BH4" s="89"/>
      <c r="BI4" s="89"/>
      <c r="BJ4" s="89"/>
      <c r="BK4" s="89"/>
      <c r="BL4" s="89"/>
      <c r="BM4" s="89"/>
      <c r="BN4" s="89"/>
      <c r="BO4" s="89"/>
      <c r="BP4" s="89" t="s">
        <v>58</v>
      </c>
      <c r="BQ4" s="89"/>
      <c r="BR4" s="89"/>
      <c r="BS4" s="89"/>
      <c r="BT4" s="89"/>
      <c r="BU4" s="89"/>
      <c r="BV4" s="89"/>
      <c r="BW4" s="89"/>
      <c r="BX4" s="89"/>
      <c r="BY4" s="89"/>
      <c r="BZ4" s="89"/>
      <c r="CA4" s="89" t="s">
        <v>59</v>
      </c>
      <c r="CB4" s="89"/>
      <c r="CC4" s="89"/>
      <c r="CD4" s="89"/>
      <c r="CE4" s="89"/>
      <c r="CF4" s="89"/>
      <c r="CG4" s="89"/>
      <c r="CH4" s="89"/>
      <c r="CI4" s="89"/>
      <c r="CJ4" s="89"/>
      <c r="CK4" s="89"/>
      <c r="CL4" s="89" t="s">
        <v>60</v>
      </c>
      <c r="CM4" s="89"/>
      <c r="CN4" s="89"/>
      <c r="CO4" s="89"/>
      <c r="CP4" s="89"/>
      <c r="CQ4" s="89"/>
      <c r="CR4" s="89"/>
      <c r="CS4" s="89"/>
      <c r="CT4" s="89"/>
      <c r="CU4" s="89"/>
      <c r="CV4" s="89"/>
      <c r="CW4" s="89" t="s">
        <v>61</v>
      </c>
      <c r="CX4" s="89"/>
      <c r="CY4" s="89"/>
      <c r="CZ4" s="89"/>
      <c r="DA4" s="89"/>
      <c r="DB4" s="89"/>
      <c r="DC4" s="89"/>
      <c r="DD4" s="89"/>
      <c r="DE4" s="89"/>
      <c r="DF4" s="89"/>
      <c r="DG4" s="89"/>
      <c r="DH4" s="89" t="s">
        <v>62</v>
      </c>
      <c r="DI4" s="89"/>
      <c r="DJ4" s="89"/>
      <c r="DK4" s="89"/>
      <c r="DL4" s="89"/>
      <c r="DM4" s="89"/>
      <c r="DN4" s="89"/>
      <c r="DO4" s="89"/>
      <c r="DP4" s="89"/>
      <c r="DQ4" s="89"/>
      <c r="DR4" s="89"/>
      <c r="DS4" s="89" t="s">
        <v>63</v>
      </c>
      <c r="DT4" s="89"/>
      <c r="DU4" s="89"/>
      <c r="DV4" s="89"/>
      <c r="DW4" s="89"/>
      <c r="DX4" s="89"/>
      <c r="DY4" s="89"/>
      <c r="DZ4" s="89"/>
      <c r="EA4" s="89"/>
      <c r="EB4" s="89"/>
      <c r="EC4" s="89"/>
      <c r="ED4" s="89" t="s">
        <v>64</v>
      </c>
      <c r="EE4" s="89"/>
      <c r="EF4" s="89"/>
      <c r="EG4" s="89"/>
      <c r="EH4" s="89"/>
      <c r="EI4" s="89"/>
      <c r="EJ4" s="89"/>
      <c r="EK4" s="89"/>
      <c r="EL4" s="89"/>
      <c r="EM4" s="89"/>
      <c r="EN4" s="89"/>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122025</v>
      </c>
      <c r="D6" s="34">
        <f t="shared" si="3"/>
        <v>46</v>
      </c>
      <c r="E6" s="34">
        <f t="shared" si="3"/>
        <v>1</v>
      </c>
      <c r="F6" s="34">
        <f t="shared" si="3"/>
        <v>0</v>
      </c>
      <c r="G6" s="34">
        <f t="shared" si="3"/>
        <v>1</v>
      </c>
      <c r="H6" s="34" t="str">
        <f t="shared" si="3"/>
        <v>千葉県　銚子市</v>
      </c>
      <c r="I6" s="34" t="str">
        <f t="shared" si="3"/>
        <v>法適用</v>
      </c>
      <c r="J6" s="34" t="str">
        <f t="shared" si="3"/>
        <v>水道事業</v>
      </c>
      <c r="K6" s="34" t="str">
        <f t="shared" si="3"/>
        <v>末端給水事業</v>
      </c>
      <c r="L6" s="34" t="str">
        <f t="shared" si="3"/>
        <v>A4</v>
      </c>
      <c r="M6" s="34" t="str">
        <f t="shared" si="3"/>
        <v>非設置</v>
      </c>
      <c r="N6" s="35" t="str">
        <f t="shared" si="3"/>
        <v>-</v>
      </c>
      <c r="O6" s="35">
        <f t="shared" si="3"/>
        <v>70.16</v>
      </c>
      <c r="P6" s="35">
        <f t="shared" si="3"/>
        <v>98.86</v>
      </c>
      <c r="Q6" s="35">
        <f t="shared" si="3"/>
        <v>3013</v>
      </c>
      <c r="R6" s="35">
        <f t="shared" si="3"/>
        <v>61684</v>
      </c>
      <c r="S6" s="35">
        <f t="shared" si="3"/>
        <v>84.2</v>
      </c>
      <c r="T6" s="35">
        <f t="shared" si="3"/>
        <v>732.59</v>
      </c>
      <c r="U6" s="35">
        <f t="shared" si="3"/>
        <v>60448</v>
      </c>
      <c r="V6" s="35">
        <f t="shared" si="3"/>
        <v>62.8</v>
      </c>
      <c r="W6" s="35">
        <f t="shared" si="3"/>
        <v>962.55</v>
      </c>
      <c r="X6" s="36">
        <f>IF(X7="",NA(),X7)</f>
        <v>109.8</v>
      </c>
      <c r="Y6" s="36">
        <f t="shared" ref="Y6:AG6" si="4">IF(Y7="",NA(),Y7)</f>
        <v>110.41</v>
      </c>
      <c r="Z6" s="36">
        <f t="shared" si="4"/>
        <v>113.72</v>
      </c>
      <c r="AA6" s="36">
        <f t="shared" si="4"/>
        <v>112.09</v>
      </c>
      <c r="AB6" s="36">
        <f t="shared" si="4"/>
        <v>108.72</v>
      </c>
      <c r="AC6" s="36">
        <f t="shared" si="4"/>
        <v>111.96</v>
      </c>
      <c r="AD6" s="36">
        <f t="shared" si="4"/>
        <v>112.69</v>
      </c>
      <c r="AE6" s="36">
        <f t="shared" si="4"/>
        <v>113.16</v>
      </c>
      <c r="AF6" s="36">
        <f t="shared" si="4"/>
        <v>112.15</v>
      </c>
      <c r="AG6" s="36">
        <f t="shared" si="4"/>
        <v>111.44</v>
      </c>
      <c r="AH6" s="35" t="str">
        <f>IF(AH7="","",IF(AH7="-","【-】","【"&amp;SUBSTITUTE(TEXT(AH7,"#,##0.00"),"-","△")&amp;"】"))</f>
        <v>【112.83】</v>
      </c>
      <c r="AI6" s="35">
        <f>IF(AI7="",NA(),AI7)</f>
        <v>0</v>
      </c>
      <c r="AJ6" s="35">
        <f t="shared" ref="AJ6:AR6" si="5">IF(AJ7="",NA(),AJ7)</f>
        <v>0</v>
      </c>
      <c r="AK6" s="35">
        <f t="shared" si="5"/>
        <v>0</v>
      </c>
      <c r="AL6" s="35">
        <f t="shared" si="5"/>
        <v>0</v>
      </c>
      <c r="AM6" s="35">
        <f t="shared" si="5"/>
        <v>0</v>
      </c>
      <c r="AN6" s="36">
        <f t="shared" si="5"/>
        <v>0.41</v>
      </c>
      <c r="AO6" s="36">
        <f t="shared" si="5"/>
        <v>0.54</v>
      </c>
      <c r="AP6" s="36">
        <f t="shared" si="5"/>
        <v>0.68</v>
      </c>
      <c r="AQ6" s="36">
        <f t="shared" si="5"/>
        <v>1</v>
      </c>
      <c r="AR6" s="36">
        <f t="shared" si="5"/>
        <v>1.03</v>
      </c>
      <c r="AS6" s="35" t="str">
        <f>IF(AS7="","",IF(AS7="-","【-】","【"&amp;SUBSTITUTE(TEXT(AS7,"#,##0.00"),"-","△")&amp;"】"))</f>
        <v>【1.05】</v>
      </c>
      <c r="AT6" s="36">
        <f>IF(AT7="",NA(),AT7)</f>
        <v>300.47000000000003</v>
      </c>
      <c r="AU6" s="36">
        <f t="shared" ref="AU6:BC6" si="6">IF(AU7="",NA(),AU7)</f>
        <v>289.64999999999998</v>
      </c>
      <c r="AV6" s="36">
        <f t="shared" si="6"/>
        <v>321.77999999999997</v>
      </c>
      <c r="AW6" s="36">
        <f t="shared" si="6"/>
        <v>374.47</v>
      </c>
      <c r="AX6" s="36">
        <f t="shared" si="6"/>
        <v>391.1</v>
      </c>
      <c r="AY6" s="36">
        <f t="shared" si="6"/>
        <v>335.95</v>
      </c>
      <c r="AZ6" s="36">
        <f t="shared" si="6"/>
        <v>346.59</v>
      </c>
      <c r="BA6" s="36">
        <f t="shared" si="6"/>
        <v>357.82</v>
      </c>
      <c r="BB6" s="36">
        <f t="shared" si="6"/>
        <v>355.5</v>
      </c>
      <c r="BC6" s="36">
        <f t="shared" si="6"/>
        <v>349.83</v>
      </c>
      <c r="BD6" s="35" t="str">
        <f>IF(BD7="","",IF(BD7="-","【-】","【"&amp;SUBSTITUTE(TEXT(BD7,"#,##0.00"),"-","△")&amp;"】"))</f>
        <v>【261.93】</v>
      </c>
      <c r="BE6" s="36">
        <f>IF(BE7="",NA(),BE7)</f>
        <v>280.38</v>
      </c>
      <c r="BF6" s="36">
        <f t="shared" ref="BF6:BN6" si="7">IF(BF7="",NA(),BF7)</f>
        <v>268.11</v>
      </c>
      <c r="BG6" s="36">
        <f t="shared" si="7"/>
        <v>250.65</v>
      </c>
      <c r="BH6" s="36">
        <f t="shared" si="7"/>
        <v>266.61</v>
      </c>
      <c r="BI6" s="36">
        <f t="shared" si="7"/>
        <v>263.89999999999998</v>
      </c>
      <c r="BJ6" s="36">
        <f t="shared" si="7"/>
        <v>319.82</v>
      </c>
      <c r="BK6" s="36">
        <f t="shared" si="7"/>
        <v>312.02999999999997</v>
      </c>
      <c r="BL6" s="36">
        <f t="shared" si="7"/>
        <v>307.45999999999998</v>
      </c>
      <c r="BM6" s="36">
        <f t="shared" si="7"/>
        <v>312.58</v>
      </c>
      <c r="BN6" s="36">
        <f t="shared" si="7"/>
        <v>314.87</v>
      </c>
      <c r="BO6" s="35" t="str">
        <f>IF(BO7="","",IF(BO7="-","【-】","【"&amp;SUBSTITUTE(TEXT(BO7,"#,##0.00"),"-","△")&amp;"】"))</f>
        <v>【270.46】</v>
      </c>
      <c r="BP6" s="36">
        <f>IF(BP7="",NA(),BP7)</f>
        <v>107.59</v>
      </c>
      <c r="BQ6" s="36">
        <f t="shared" ref="BQ6:BY6" si="8">IF(BQ7="",NA(),BQ7)</f>
        <v>108.25</v>
      </c>
      <c r="BR6" s="36">
        <f t="shared" si="8"/>
        <v>111.86</v>
      </c>
      <c r="BS6" s="36">
        <f t="shared" si="8"/>
        <v>110.77</v>
      </c>
      <c r="BT6" s="36">
        <f t="shared" si="8"/>
        <v>106.19</v>
      </c>
      <c r="BU6" s="36">
        <f t="shared" si="8"/>
        <v>105.21</v>
      </c>
      <c r="BV6" s="36">
        <f t="shared" si="8"/>
        <v>105.71</v>
      </c>
      <c r="BW6" s="36">
        <f t="shared" si="8"/>
        <v>106.01</v>
      </c>
      <c r="BX6" s="36">
        <f t="shared" si="8"/>
        <v>104.57</v>
      </c>
      <c r="BY6" s="36">
        <f t="shared" si="8"/>
        <v>103.54</v>
      </c>
      <c r="BZ6" s="35" t="str">
        <f>IF(BZ7="","",IF(BZ7="-","【-】","【"&amp;SUBSTITUTE(TEXT(BZ7,"#,##0.00"),"-","△")&amp;"】"))</f>
        <v>【103.91】</v>
      </c>
      <c r="CA6" s="36">
        <f>IF(CA7="",NA(),CA7)</f>
        <v>213.71</v>
      </c>
      <c r="CB6" s="36">
        <f t="shared" ref="CB6:CJ6" si="9">IF(CB7="",NA(),CB7)</f>
        <v>212.85</v>
      </c>
      <c r="CC6" s="36">
        <f t="shared" si="9"/>
        <v>207.08</v>
      </c>
      <c r="CD6" s="36">
        <f t="shared" si="9"/>
        <v>208.86</v>
      </c>
      <c r="CE6" s="36">
        <f t="shared" si="9"/>
        <v>219.06</v>
      </c>
      <c r="CF6" s="36">
        <f t="shared" si="9"/>
        <v>162.59</v>
      </c>
      <c r="CG6" s="36">
        <f t="shared" si="9"/>
        <v>162.15</v>
      </c>
      <c r="CH6" s="36">
        <f t="shared" si="9"/>
        <v>162.24</v>
      </c>
      <c r="CI6" s="36">
        <f t="shared" si="9"/>
        <v>165.47</v>
      </c>
      <c r="CJ6" s="36">
        <f t="shared" si="9"/>
        <v>167.46</v>
      </c>
      <c r="CK6" s="35" t="str">
        <f>IF(CK7="","",IF(CK7="-","【-】","【"&amp;SUBSTITUTE(TEXT(CK7,"#,##0.00"),"-","△")&amp;"】"))</f>
        <v>【167.11】</v>
      </c>
      <c r="CL6" s="36">
        <f>IF(CL7="",NA(),CL7)</f>
        <v>74.069999999999993</v>
      </c>
      <c r="CM6" s="36">
        <f t="shared" ref="CM6:CU6" si="10">IF(CM7="",NA(),CM7)</f>
        <v>73.930000000000007</v>
      </c>
      <c r="CN6" s="36">
        <f t="shared" si="10"/>
        <v>73.25</v>
      </c>
      <c r="CO6" s="36">
        <f t="shared" si="10"/>
        <v>72.599999999999994</v>
      </c>
      <c r="CP6" s="36">
        <f t="shared" si="10"/>
        <v>72.239999999999995</v>
      </c>
      <c r="CQ6" s="36">
        <f t="shared" si="10"/>
        <v>59.17</v>
      </c>
      <c r="CR6" s="36">
        <f t="shared" si="10"/>
        <v>59.34</v>
      </c>
      <c r="CS6" s="36">
        <f t="shared" si="10"/>
        <v>59.11</v>
      </c>
      <c r="CT6" s="36">
        <f t="shared" si="10"/>
        <v>59.74</v>
      </c>
      <c r="CU6" s="36">
        <f t="shared" si="10"/>
        <v>59.46</v>
      </c>
      <c r="CV6" s="35" t="str">
        <f>IF(CV7="","",IF(CV7="-","【-】","【"&amp;SUBSTITUTE(TEXT(CV7,"#,##0.00"),"-","△")&amp;"】"))</f>
        <v>【60.27】</v>
      </c>
      <c r="CW6" s="36">
        <f>IF(CW7="",NA(),CW7)</f>
        <v>92.22</v>
      </c>
      <c r="CX6" s="36">
        <f t="shared" ref="CX6:DF6" si="11">IF(CX7="",NA(),CX7)</f>
        <v>91.31</v>
      </c>
      <c r="CY6" s="36">
        <f t="shared" si="11"/>
        <v>92.03</v>
      </c>
      <c r="CZ6" s="36">
        <f t="shared" si="11"/>
        <v>91</v>
      </c>
      <c r="DA6" s="36">
        <f t="shared" si="11"/>
        <v>90.71</v>
      </c>
      <c r="DB6" s="36">
        <f t="shared" si="11"/>
        <v>87.6</v>
      </c>
      <c r="DC6" s="36">
        <f t="shared" si="11"/>
        <v>87.74</v>
      </c>
      <c r="DD6" s="36">
        <f t="shared" si="11"/>
        <v>87.91</v>
      </c>
      <c r="DE6" s="36">
        <f t="shared" si="11"/>
        <v>87.28</v>
      </c>
      <c r="DF6" s="36">
        <f t="shared" si="11"/>
        <v>87.41</v>
      </c>
      <c r="DG6" s="35" t="str">
        <f>IF(DG7="","",IF(DG7="-","【-】","【"&amp;SUBSTITUTE(TEXT(DG7,"#,##0.00"),"-","△")&amp;"】"))</f>
        <v>【89.92】</v>
      </c>
      <c r="DH6" s="36">
        <f>IF(DH7="",NA(),DH7)</f>
        <v>45.71</v>
      </c>
      <c r="DI6" s="36">
        <f t="shared" ref="DI6:DQ6" si="12">IF(DI7="",NA(),DI7)</f>
        <v>47.58</v>
      </c>
      <c r="DJ6" s="36">
        <f t="shared" si="12"/>
        <v>49.34</v>
      </c>
      <c r="DK6" s="36">
        <f t="shared" si="12"/>
        <v>50.83</v>
      </c>
      <c r="DL6" s="36">
        <f t="shared" si="12"/>
        <v>50.71</v>
      </c>
      <c r="DM6" s="36">
        <f t="shared" si="12"/>
        <v>45.25</v>
      </c>
      <c r="DN6" s="36">
        <f t="shared" si="12"/>
        <v>46.27</v>
      </c>
      <c r="DO6" s="36">
        <f t="shared" si="12"/>
        <v>46.88</v>
      </c>
      <c r="DP6" s="36">
        <f t="shared" si="12"/>
        <v>46.94</v>
      </c>
      <c r="DQ6" s="36">
        <f t="shared" si="12"/>
        <v>47.62</v>
      </c>
      <c r="DR6" s="35" t="str">
        <f>IF(DR7="","",IF(DR7="-","【-】","【"&amp;SUBSTITUTE(TEXT(DR7,"#,##0.00"),"-","△")&amp;"】"))</f>
        <v>【48.85】</v>
      </c>
      <c r="DS6" s="36">
        <f>IF(DS7="",NA(),DS7)</f>
        <v>9.43</v>
      </c>
      <c r="DT6" s="36">
        <f t="shared" ref="DT6:EB6" si="13">IF(DT7="",NA(),DT7)</f>
        <v>9.27</v>
      </c>
      <c r="DU6" s="36">
        <f t="shared" si="13"/>
        <v>10.36</v>
      </c>
      <c r="DV6" s="36">
        <f t="shared" si="13"/>
        <v>13.09</v>
      </c>
      <c r="DW6" s="36">
        <f t="shared" si="13"/>
        <v>15.43</v>
      </c>
      <c r="DX6" s="36">
        <f t="shared" si="13"/>
        <v>10.71</v>
      </c>
      <c r="DY6" s="36">
        <f t="shared" si="13"/>
        <v>10.93</v>
      </c>
      <c r="DZ6" s="36">
        <f t="shared" si="13"/>
        <v>13.39</v>
      </c>
      <c r="EA6" s="36">
        <f t="shared" si="13"/>
        <v>14.48</v>
      </c>
      <c r="EB6" s="36">
        <f t="shared" si="13"/>
        <v>16.27</v>
      </c>
      <c r="EC6" s="35" t="str">
        <f>IF(EC7="","",IF(EC7="-","【-】","【"&amp;SUBSTITUTE(TEXT(EC7,"#,##0.00"),"-","△")&amp;"】"))</f>
        <v>【17.80】</v>
      </c>
      <c r="ED6" s="36">
        <f>IF(ED7="",NA(),ED7)</f>
        <v>0.98</v>
      </c>
      <c r="EE6" s="36">
        <f t="shared" ref="EE6:EM6" si="14">IF(EE7="",NA(),EE7)</f>
        <v>0.51</v>
      </c>
      <c r="EF6" s="36">
        <f t="shared" si="14"/>
        <v>0.53</v>
      </c>
      <c r="EG6" s="36">
        <f t="shared" si="14"/>
        <v>0.45</v>
      </c>
      <c r="EH6" s="36">
        <f t="shared" si="14"/>
        <v>0.44</v>
      </c>
      <c r="EI6" s="36">
        <f t="shared" si="14"/>
        <v>0.72</v>
      </c>
      <c r="EJ6" s="36">
        <f t="shared" si="14"/>
        <v>0.71</v>
      </c>
      <c r="EK6" s="36">
        <f t="shared" si="14"/>
        <v>0.71</v>
      </c>
      <c r="EL6" s="36">
        <f t="shared" si="14"/>
        <v>0.75</v>
      </c>
      <c r="EM6" s="36">
        <f t="shared" si="14"/>
        <v>0.63</v>
      </c>
      <c r="EN6" s="35" t="str">
        <f>IF(EN7="","",IF(EN7="-","【-】","【"&amp;SUBSTITUTE(TEXT(EN7,"#,##0.00"),"-","△")&amp;"】"))</f>
        <v>【0.70】</v>
      </c>
    </row>
    <row r="7" spans="1:144" s="37" customFormat="1" x14ac:dyDescent="0.15">
      <c r="A7" s="29"/>
      <c r="B7" s="38">
        <v>2018</v>
      </c>
      <c r="C7" s="38">
        <v>122025</v>
      </c>
      <c r="D7" s="38">
        <v>46</v>
      </c>
      <c r="E7" s="38">
        <v>1</v>
      </c>
      <c r="F7" s="38">
        <v>0</v>
      </c>
      <c r="G7" s="38">
        <v>1</v>
      </c>
      <c r="H7" s="38" t="s">
        <v>93</v>
      </c>
      <c r="I7" s="38" t="s">
        <v>94</v>
      </c>
      <c r="J7" s="38" t="s">
        <v>95</v>
      </c>
      <c r="K7" s="38" t="s">
        <v>96</v>
      </c>
      <c r="L7" s="38" t="s">
        <v>97</v>
      </c>
      <c r="M7" s="38" t="s">
        <v>98</v>
      </c>
      <c r="N7" s="39" t="s">
        <v>99</v>
      </c>
      <c r="O7" s="39">
        <v>70.16</v>
      </c>
      <c r="P7" s="39">
        <v>98.86</v>
      </c>
      <c r="Q7" s="39">
        <v>3013</v>
      </c>
      <c r="R7" s="39">
        <v>61684</v>
      </c>
      <c r="S7" s="39">
        <v>84.2</v>
      </c>
      <c r="T7" s="39">
        <v>732.59</v>
      </c>
      <c r="U7" s="39">
        <v>60448</v>
      </c>
      <c r="V7" s="39">
        <v>62.8</v>
      </c>
      <c r="W7" s="39">
        <v>962.55</v>
      </c>
      <c r="X7" s="39">
        <v>109.8</v>
      </c>
      <c r="Y7" s="39">
        <v>110.41</v>
      </c>
      <c r="Z7" s="39">
        <v>113.72</v>
      </c>
      <c r="AA7" s="39">
        <v>112.09</v>
      </c>
      <c r="AB7" s="39">
        <v>108.72</v>
      </c>
      <c r="AC7" s="39">
        <v>111.96</v>
      </c>
      <c r="AD7" s="39">
        <v>112.69</v>
      </c>
      <c r="AE7" s="39">
        <v>113.16</v>
      </c>
      <c r="AF7" s="39">
        <v>112.15</v>
      </c>
      <c r="AG7" s="39">
        <v>111.44</v>
      </c>
      <c r="AH7" s="39">
        <v>112.83</v>
      </c>
      <c r="AI7" s="39">
        <v>0</v>
      </c>
      <c r="AJ7" s="39">
        <v>0</v>
      </c>
      <c r="AK7" s="39">
        <v>0</v>
      </c>
      <c r="AL7" s="39">
        <v>0</v>
      </c>
      <c r="AM7" s="39">
        <v>0</v>
      </c>
      <c r="AN7" s="39">
        <v>0.41</v>
      </c>
      <c r="AO7" s="39">
        <v>0.54</v>
      </c>
      <c r="AP7" s="39">
        <v>0.68</v>
      </c>
      <c r="AQ7" s="39">
        <v>1</v>
      </c>
      <c r="AR7" s="39">
        <v>1.03</v>
      </c>
      <c r="AS7" s="39">
        <v>1.05</v>
      </c>
      <c r="AT7" s="39">
        <v>300.47000000000003</v>
      </c>
      <c r="AU7" s="39">
        <v>289.64999999999998</v>
      </c>
      <c r="AV7" s="39">
        <v>321.77999999999997</v>
      </c>
      <c r="AW7" s="39">
        <v>374.47</v>
      </c>
      <c r="AX7" s="39">
        <v>391.1</v>
      </c>
      <c r="AY7" s="39">
        <v>335.95</v>
      </c>
      <c r="AZ7" s="39">
        <v>346.59</v>
      </c>
      <c r="BA7" s="39">
        <v>357.82</v>
      </c>
      <c r="BB7" s="39">
        <v>355.5</v>
      </c>
      <c r="BC7" s="39">
        <v>349.83</v>
      </c>
      <c r="BD7" s="39">
        <v>261.93</v>
      </c>
      <c r="BE7" s="39">
        <v>280.38</v>
      </c>
      <c r="BF7" s="39">
        <v>268.11</v>
      </c>
      <c r="BG7" s="39">
        <v>250.65</v>
      </c>
      <c r="BH7" s="39">
        <v>266.61</v>
      </c>
      <c r="BI7" s="39">
        <v>263.89999999999998</v>
      </c>
      <c r="BJ7" s="39">
        <v>319.82</v>
      </c>
      <c r="BK7" s="39">
        <v>312.02999999999997</v>
      </c>
      <c r="BL7" s="39">
        <v>307.45999999999998</v>
      </c>
      <c r="BM7" s="39">
        <v>312.58</v>
      </c>
      <c r="BN7" s="39">
        <v>314.87</v>
      </c>
      <c r="BO7" s="39">
        <v>270.45999999999998</v>
      </c>
      <c r="BP7" s="39">
        <v>107.59</v>
      </c>
      <c r="BQ7" s="39">
        <v>108.25</v>
      </c>
      <c r="BR7" s="39">
        <v>111.86</v>
      </c>
      <c r="BS7" s="39">
        <v>110.77</v>
      </c>
      <c r="BT7" s="39">
        <v>106.19</v>
      </c>
      <c r="BU7" s="39">
        <v>105.21</v>
      </c>
      <c r="BV7" s="39">
        <v>105.71</v>
      </c>
      <c r="BW7" s="39">
        <v>106.01</v>
      </c>
      <c r="BX7" s="39">
        <v>104.57</v>
      </c>
      <c r="BY7" s="39">
        <v>103.54</v>
      </c>
      <c r="BZ7" s="39">
        <v>103.91</v>
      </c>
      <c r="CA7" s="39">
        <v>213.71</v>
      </c>
      <c r="CB7" s="39">
        <v>212.85</v>
      </c>
      <c r="CC7" s="39">
        <v>207.08</v>
      </c>
      <c r="CD7" s="39">
        <v>208.86</v>
      </c>
      <c r="CE7" s="39">
        <v>219.06</v>
      </c>
      <c r="CF7" s="39">
        <v>162.59</v>
      </c>
      <c r="CG7" s="39">
        <v>162.15</v>
      </c>
      <c r="CH7" s="39">
        <v>162.24</v>
      </c>
      <c r="CI7" s="39">
        <v>165.47</v>
      </c>
      <c r="CJ7" s="39">
        <v>167.46</v>
      </c>
      <c r="CK7" s="39">
        <v>167.11</v>
      </c>
      <c r="CL7" s="39">
        <v>74.069999999999993</v>
      </c>
      <c r="CM7" s="39">
        <v>73.930000000000007</v>
      </c>
      <c r="CN7" s="39">
        <v>73.25</v>
      </c>
      <c r="CO7" s="39">
        <v>72.599999999999994</v>
      </c>
      <c r="CP7" s="39">
        <v>72.239999999999995</v>
      </c>
      <c r="CQ7" s="39">
        <v>59.17</v>
      </c>
      <c r="CR7" s="39">
        <v>59.34</v>
      </c>
      <c r="CS7" s="39">
        <v>59.11</v>
      </c>
      <c r="CT7" s="39">
        <v>59.74</v>
      </c>
      <c r="CU7" s="39">
        <v>59.46</v>
      </c>
      <c r="CV7" s="39">
        <v>60.27</v>
      </c>
      <c r="CW7" s="39">
        <v>92.22</v>
      </c>
      <c r="CX7" s="39">
        <v>91.31</v>
      </c>
      <c r="CY7" s="39">
        <v>92.03</v>
      </c>
      <c r="CZ7" s="39">
        <v>91</v>
      </c>
      <c r="DA7" s="39">
        <v>90.71</v>
      </c>
      <c r="DB7" s="39">
        <v>87.6</v>
      </c>
      <c r="DC7" s="39">
        <v>87.74</v>
      </c>
      <c r="DD7" s="39">
        <v>87.91</v>
      </c>
      <c r="DE7" s="39">
        <v>87.28</v>
      </c>
      <c r="DF7" s="39">
        <v>87.41</v>
      </c>
      <c r="DG7" s="39">
        <v>89.92</v>
      </c>
      <c r="DH7" s="39">
        <v>45.71</v>
      </c>
      <c r="DI7" s="39">
        <v>47.58</v>
      </c>
      <c r="DJ7" s="39">
        <v>49.34</v>
      </c>
      <c r="DK7" s="39">
        <v>50.83</v>
      </c>
      <c r="DL7" s="39">
        <v>50.71</v>
      </c>
      <c r="DM7" s="39">
        <v>45.25</v>
      </c>
      <c r="DN7" s="39">
        <v>46.27</v>
      </c>
      <c r="DO7" s="39">
        <v>46.88</v>
      </c>
      <c r="DP7" s="39">
        <v>46.94</v>
      </c>
      <c r="DQ7" s="39">
        <v>47.62</v>
      </c>
      <c r="DR7" s="39">
        <v>48.85</v>
      </c>
      <c r="DS7" s="39">
        <v>9.43</v>
      </c>
      <c r="DT7" s="39">
        <v>9.27</v>
      </c>
      <c r="DU7" s="39">
        <v>10.36</v>
      </c>
      <c r="DV7" s="39">
        <v>13.09</v>
      </c>
      <c r="DW7" s="39">
        <v>15.43</v>
      </c>
      <c r="DX7" s="39">
        <v>10.71</v>
      </c>
      <c r="DY7" s="39">
        <v>10.93</v>
      </c>
      <c r="DZ7" s="39">
        <v>13.39</v>
      </c>
      <c r="EA7" s="39">
        <v>14.48</v>
      </c>
      <c r="EB7" s="39">
        <v>16.27</v>
      </c>
      <c r="EC7" s="39">
        <v>17.8</v>
      </c>
      <c r="ED7" s="39">
        <v>0.98</v>
      </c>
      <c r="EE7" s="39">
        <v>0.51</v>
      </c>
      <c r="EF7" s="39">
        <v>0.53</v>
      </c>
      <c r="EG7" s="39">
        <v>0.45</v>
      </c>
      <c r="EH7" s="39">
        <v>0.44</v>
      </c>
      <c r="EI7" s="39">
        <v>0.72</v>
      </c>
      <c r="EJ7" s="39">
        <v>0.71</v>
      </c>
      <c r="EK7" s="39">
        <v>0.71</v>
      </c>
      <c r="EL7" s="39">
        <v>0.75</v>
      </c>
      <c r="EM7" s="39">
        <v>0.63</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2020-01-24T06:30:43Z</cp:lastPrinted>
  <dcterms:created xsi:type="dcterms:W3CDTF">2019-12-05T04:12:52Z</dcterms:created>
  <dcterms:modified xsi:type="dcterms:W3CDTF">2020-02-18T06:05:55Z</dcterms:modified>
  <cp:category/>
</cp:coreProperties>
</file>