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aPEoaCLTTGk1+IlOyYE9JDynzbNwVvh8TRimReCNsbMMajgY4Wh28T5/FQoRDhwvthAOgI9dT2uSAiFJdhMnnQ==" workbookSaltValue="XLNKJTiGZCJP7+ofyjZfLg==" workbookSpinCount="100000" lockStructure="1"/>
  <bookViews>
    <workbookView xWindow="93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O6" i="5"/>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I10" i="4"/>
  <c r="AT8" i="4"/>
  <c r="AL8" i="4"/>
  <c r="W8" i="4"/>
  <c r="P8" i="4"/>
  <c r="B6" i="4"/>
  <c r="C10" i="5" l="1"/>
  <c r="D10" i="5"/>
  <c r="E10" i="5"/>
  <c r="B10" i="5"/>
</calcChain>
</file>

<file path=xl/sharedStrings.xml><?xml version="1.0" encoding="utf-8"?>
<sst xmlns="http://schemas.openxmlformats.org/spreadsheetml/2006/main" count="311" uniqueCount="111">
  <si>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</si>
  <si>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</si>
  <si>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</si>
  <si>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</si>
  <si>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</si>
  <si>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</si>
  <si>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</si>
  <si>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</si>
  <si>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</si>
  <si>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</si>
  <si>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</si>
  <si>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</si>
  <si>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</si>
  <si>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</si>
  <si>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</si>
  <si>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</si>
  <si>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</si>
  <si>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</si>
  <si>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</si>
  <si>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</si>
  <si>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</si>
  <si>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</si>
  <si>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</si>
  <si>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</si>
  <si>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</si>
  <si>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</si>
  <si>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</si>
  <si>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</si>
  <si>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</si>
  <si>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</si>
  <si>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</si>
  <si>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</si>
  <si>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</si>
  <si>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</si>
  <si>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</si>
  <si>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</si>
  <si>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</si>
  <si>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</si>
  <si>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</si>
  <si>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</si>
  <si>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</si>
  <si>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</si>
  <si>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</si>
  <si>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</si>
  <si>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</si>
  <si>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</si>
  <si>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</si>
  <si>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</si>
  <si>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</si>
  <si>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</si>
  <si>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</si>
  <si>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</si>
  <si>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</si>
  <si>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</si>
  <si>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</si>
  <si>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</si>
  <si>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</si>
  <si>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</si>
  <si>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</si>
  <si>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</si>
  <si>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</si>
  <si>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</si>
  <si>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</si>
  <si>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</si>
  <si>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</si>
  <si>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</si>
  <si>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</si>
  <si>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</si>
  <si>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</si>
  <si>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</si>
  <si>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</si>
  <si>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</si>
  <si>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</si>
  <si>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</si>
  <si>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</si>
  <si>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</si>
  <si>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</si>
  <si>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</si>
  <si>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</si>
  <si>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</si>
  <si>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</si>
  <si>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</si>
  <si>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</si>
  <si>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</si>
  <si>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</si>
  <si>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</si>
  <si>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</si>
  <si>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</si>
  <si>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</si>
  <si>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</si>
  <si>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</si>
  <si>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</si>
  <si>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</si>
  <si>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</si>
  <si>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</si>
  <si>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</si>
  <si>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市川市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</si>
  <si>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</si>
  <si>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</si>
  <si>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</si>
  <si>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</si>
  <si>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</si>
  <si>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</si>
  <si>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</si>
  <si>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</si>
  <si>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</si>
  <si>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</si>
  <si>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</si>
  <si>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40年代に供用を開始した管渠が、間もなく法定耐用年数を迎えるため、老朽化対策に着手しなければならないが、それぞれの管渠の老朽化具合に合わせて、最適な対策工事実施時期と投資額を設定する必要がある。
　そのため、令和元年度に下水道ストックマネジメント計画を策定したうえで対策工事に着手し、令和７年度末に下水道管長寿命化対策率15％を目標に対策を進める。
　なお、法定耐用年数を超えていたポンプ場設備の更新は、令和元年度に終了した。</t>
    <rPh sb="1" eb="3">
      <t>ショウワ</t>
    </rPh>
    <rPh sb="5" eb="7">
      <t>ネンダイ</t>
    </rPh>
    <rPh sb="8" eb="10">
      <t>キョウヨウ</t>
    </rPh>
    <rPh sb="11" eb="13">
      <t>カイシ</t>
    </rPh>
    <rPh sb="15" eb="17">
      <t>カンキョ</t>
    </rPh>
    <rPh sb="19" eb="20">
      <t>マ</t>
    </rPh>
    <rPh sb="23" eb="25">
      <t>ホウテイ</t>
    </rPh>
    <rPh sb="25" eb="27">
      <t>タイヨウ</t>
    </rPh>
    <rPh sb="27" eb="29">
      <t>ネンスウ</t>
    </rPh>
    <rPh sb="30" eb="31">
      <t>ムカ</t>
    </rPh>
    <rPh sb="36" eb="39">
      <t>ロウキュウカ</t>
    </rPh>
    <rPh sb="39" eb="41">
      <t>タイサク</t>
    </rPh>
    <rPh sb="42" eb="44">
      <t>チャクシュ</t>
    </rPh>
    <rPh sb="60" eb="62">
      <t>カンキョ</t>
    </rPh>
    <rPh sb="63" eb="65">
      <t>ロウキュウ</t>
    </rPh>
    <rPh sb="65" eb="66">
      <t>カ</t>
    </rPh>
    <rPh sb="66" eb="68">
      <t>グアイ</t>
    </rPh>
    <rPh sb="69" eb="70">
      <t>ア</t>
    </rPh>
    <rPh sb="74" eb="76">
      <t>サイテキ</t>
    </rPh>
    <rPh sb="77" eb="79">
      <t>タイサク</t>
    </rPh>
    <rPh sb="79" eb="81">
      <t>コウジ</t>
    </rPh>
    <rPh sb="81" eb="83">
      <t>ジッシ</t>
    </rPh>
    <rPh sb="94" eb="96">
      <t>ヒツヨウ</t>
    </rPh>
    <rPh sb="107" eb="109">
      <t>レイワ</t>
    </rPh>
    <rPh sb="109" eb="111">
      <t>ガンネン</t>
    </rPh>
    <rPh sb="111" eb="112">
      <t>ド</t>
    </rPh>
    <rPh sb="113" eb="116">
      <t>ゲスイドウ</t>
    </rPh>
    <rPh sb="126" eb="128">
      <t>ケイカク</t>
    </rPh>
    <rPh sb="129" eb="131">
      <t>サクテイ</t>
    </rPh>
    <rPh sb="136" eb="138">
      <t>タイサク</t>
    </rPh>
    <rPh sb="138" eb="140">
      <t>コウジ</t>
    </rPh>
    <rPh sb="141" eb="143">
      <t>チャクシュ</t>
    </rPh>
    <rPh sb="145" eb="147">
      <t>レイワ</t>
    </rPh>
    <rPh sb="148" eb="150">
      <t>ネンド</t>
    </rPh>
    <rPh sb="150" eb="151">
      <t>マツ</t>
    </rPh>
    <rPh sb="152" eb="155">
      <t>ゲスイドウ</t>
    </rPh>
    <rPh sb="155" eb="156">
      <t>カン</t>
    </rPh>
    <rPh sb="156" eb="160">
      <t>チョウジュミョウカ</t>
    </rPh>
    <rPh sb="160" eb="162">
      <t>タイサク</t>
    </rPh>
    <rPh sb="162" eb="163">
      <t>リツ</t>
    </rPh>
    <rPh sb="167" eb="169">
      <t>モクヒョウ</t>
    </rPh>
    <rPh sb="170" eb="172">
      <t>タイサク</t>
    </rPh>
    <rPh sb="173" eb="174">
      <t>スス</t>
    </rPh>
    <rPh sb="182" eb="184">
      <t>ホウテイ</t>
    </rPh>
    <rPh sb="184" eb="186">
      <t>タイヨウ</t>
    </rPh>
    <rPh sb="186" eb="188">
      <t>ネンスウ</t>
    </rPh>
    <rPh sb="189" eb="190">
      <t>コ</t>
    </rPh>
    <rPh sb="197" eb="198">
      <t>バ</t>
    </rPh>
    <rPh sb="198" eb="200">
      <t>セツビ</t>
    </rPh>
    <rPh sb="201" eb="203">
      <t>コウシン</t>
    </rPh>
    <rPh sb="205" eb="207">
      <t>レイワ</t>
    </rPh>
    <rPh sb="207" eb="209">
      <t>ガンネン</t>
    </rPh>
    <rPh sb="209" eb="210">
      <t>ド</t>
    </rPh>
    <rPh sb="211" eb="213">
      <t>シュウリョウ</t>
    </rPh>
    <phoneticPr fontId="4"/>
  </si>
  <si>
    <t>　当市の下水道処理人口普及率は平成30年度末で74.07％に留まっていることから、一層の未普及対策の推進が必要なことに加え、老朽化対策、地震地策などを進めなければならない。
　一方で、予想される長期的な人口減少による下水道使用料収入の減少に伴い、今後も厳しい経営環境が続くことが見込まれる。
　したがって、将来にわたり継続的・安定的な事業運営を行うため、投資額等の支出の見直しだけではなく、適正な下水道使用料収入の確保を図る必要がある。
　なお、経営戦略は、令和元年度中の策定予定である。　</t>
    <rPh sb="1" eb="3">
      <t>トウシ</t>
    </rPh>
    <rPh sb="4" eb="7">
      <t>ゲスイドウ</t>
    </rPh>
    <rPh sb="7" eb="9">
      <t>ショリ</t>
    </rPh>
    <rPh sb="9" eb="11">
      <t>ジンコウ</t>
    </rPh>
    <rPh sb="11" eb="14">
      <t>フキュウリツ</t>
    </rPh>
    <rPh sb="15" eb="17">
      <t>ヘイセイ</t>
    </rPh>
    <rPh sb="19" eb="21">
      <t>ネンド</t>
    </rPh>
    <rPh sb="21" eb="22">
      <t>マツ</t>
    </rPh>
    <rPh sb="30" eb="31">
      <t>トド</t>
    </rPh>
    <rPh sb="41" eb="43">
      <t>イッソウ</t>
    </rPh>
    <rPh sb="44" eb="47">
      <t>ミフキュウ</t>
    </rPh>
    <rPh sb="47" eb="49">
      <t>タイサク</t>
    </rPh>
    <rPh sb="50" eb="52">
      <t>スイシン</t>
    </rPh>
    <rPh sb="53" eb="55">
      <t>ヒツヨウ</t>
    </rPh>
    <rPh sb="59" eb="60">
      <t>クワ</t>
    </rPh>
    <rPh sb="62" eb="65">
      <t>ロウキュウカ</t>
    </rPh>
    <rPh sb="65" eb="67">
      <t>タイサク</t>
    </rPh>
    <rPh sb="68" eb="70">
      <t>ジシン</t>
    </rPh>
    <rPh sb="70" eb="71">
      <t>チ</t>
    </rPh>
    <rPh sb="71" eb="72">
      <t>サク</t>
    </rPh>
    <rPh sb="75" eb="76">
      <t>スス</t>
    </rPh>
    <rPh sb="88" eb="90">
      <t>イッポウ</t>
    </rPh>
    <rPh sb="92" eb="94">
      <t>ヨソウ</t>
    </rPh>
    <rPh sb="97" eb="100">
      <t>チョウキテキ</t>
    </rPh>
    <rPh sb="101" eb="103">
      <t>ジンコウ</t>
    </rPh>
    <rPh sb="103" eb="105">
      <t>ゲンショウ</t>
    </rPh>
    <rPh sb="108" eb="111">
      <t>ゲスイドウ</t>
    </rPh>
    <rPh sb="111" eb="113">
      <t>シヨウ</t>
    </rPh>
    <rPh sb="113" eb="114">
      <t>リョウ</t>
    </rPh>
    <rPh sb="114" eb="116">
      <t>シュウニュウ</t>
    </rPh>
    <rPh sb="117" eb="119">
      <t>ゲンショウ</t>
    </rPh>
    <rPh sb="120" eb="121">
      <t>トモナ</t>
    </rPh>
    <rPh sb="123" eb="125">
      <t>コンゴ</t>
    </rPh>
    <rPh sb="126" eb="127">
      <t>キビ</t>
    </rPh>
    <rPh sb="129" eb="131">
      <t>ケイエイ</t>
    </rPh>
    <rPh sb="131" eb="133">
      <t>カンキョウ</t>
    </rPh>
    <rPh sb="134" eb="135">
      <t>ツヅ</t>
    </rPh>
    <rPh sb="139" eb="141">
      <t>ミコ</t>
    </rPh>
    <rPh sb="153" eb="155">
      <t>ショウライ</t>
    </rPh>
    <rPh sb="159" eb="162">
      <t>ケイゾクテキ</t>
    </rPh>
    <rPh sb="163" eb="166">
      <t>アンテイテキ</t>
    </rPh>
    <rPh sb="167" eb="169">
      <t>ジギョウ</t>
    </rPh>
    <rPh sb="169" eb="171">
      <t>ウンエイ</t>
    </rPh>
    <rPh sb="172" eb="173">
      <t>オコナ</t>
    </rPh>
    <rPh sb="177" eb="179">
      <t>トウシ</t>
    </rPh>
    <rPh sb="179" eb="180">
      <t>ガク</t>
    </rPh>
    <rPh sb="180" eb="181">
      <t>トウ</t>
    </rPh>
    <rPh sb="182" eb="184">
      <t>シシュツ</t>
    </rPh>
    <rPh sb="185" eb="187">
      <t>ミナオ</t>
    </rPh>
    <rPh sb="195" eb="197">
      <t>テキセイ</t>
    </rPh>
    <rPh sb="198" eb="201">
      <t>ゲスイドウ</t>
    </rPh>
    <rPh sb="201" eb="204">
      <t>シヨウリョウ</t>
    </rPh>
    <rPh sb="204" eb="206">
      <t>シュウニュウ</t>
    </rPh>
    <rPh sb="207" eb="209">
      <t>カクホ</t>
    </rPh>
    <rPh sb="210" eb="211">
      <t>ハカ</t>
    </rPh>
    <rPh sb="212" eb="214">
      <t>ヒツヨウ</t>
    </rPh>
    <rPh sb="223" eb="225">
      <t>ケイエイ</t>
    </rPh>
    <rPh sb="225" eb="227">
      <t>センリャク</t>
    </rPh>
    <rPh sb="229" eb="231">
      <t>レイワ</t>
    </rPh>
    <rPh sb="231" eb="233">
      <t>ガンネン</t>
    </rPh>
    <rPh sb="233" eb="234">
      <t>ド</t>
    </rPh>
    <rPh sb="234" eb="235">
      <t>チュウ</t>
    </rPh>
    <rPh sb="236" eb="238">
      <t>サクテイ</t>
    </rPh>
    <rPh sb="238" eb="240">
      <t>ヨテイ</t>
    </rPh>
    <phoneticPr fontId="4"/>
  </si>
  <si>
    <t>　当市の下水道事業は、平成30年度から地方公営企業法の財務規定等を適用し、公営企業会計に移行したことから経年比較はできない。
　30年度決算の経常収支比率は100％以上であったが、経費回収率は100％未満であるうえ、汚水処理原価も類似団体平均よりも高い金額である。
　企業債残高対事業規模比率も類似団体に比較して、高い数値を示しているが、今後、未普及対策事業や浸水対策事業などの財源として、多額の企業債を起こす計画があるため、企業債残高は増加する見込みである。
　また、汚水処理コストの削減努力は続けなければならないが、汚水処理原価の急激な削減は困難と考えられることから、将来にわたり、経営の健全性・効率性を維持するためには、費用に見合う適正な収益を確保する必要があり、特に平成15年度以来、改定をしていない下水道使用料見直しの検討は避けることができない。
　下水道普及率、水洗化率の改善とともに、見直しによる適正な下水道使用料を確保することで、経常収支比率、経費回収率の改善だけではなく、流動資産の増加により、流動比率が改善し、また、公営企業会計移行による特別損失計上のため発生した累積欠損金の早期の解消が可能になる。</t>
    <rPh sb="1" eb="3">
      <t>トウシ</t>
    </rPh>
    <rPh sb="4" eb="7">
      <t>ゲスイドウ</t>
    </rPh>
    <rPh sb="7" eb="9">
      <t>ジギョウ</t>
    </rPh>
    <rPh sb="11" eb="13">
      <t>ヘイセイ</t>
    </rPh>
    <rPh sb="15" eb="17">
      <t>ネンド</t>
    </rPh>
    <rPh sb="19" eb="21">
      <t>チホウ</t>
    </rPh>
    <rPh sb="21" eb="23">
      <t>コウエイ</t>
    </rPh>
    <rPh sb="23" eb="25">
      <t>キギョウ</t>
    </rPh>
    <rPh sb="25" eb="26">
      <t>ホウ</t>
    </rPh>
    <rPh sb="27" eb="29">
      <t>ザイム</t>
    </rPh>
    <rPh sb="29" eb="31">
      <t>キテイ</t>
    </rPh>
    <rPh sb="31" eb="32">
      <t>トウ</t>
    </rPh>
    <rPh sb="33" eb="35">
      <t>テキヨウ</t>
    </rPh>
    <rPh sb="37" eb="39">
      <t>コウエイ</t>
    </rPh>
    <rPh sb="39" eb="41">
      <t>キギョウ</t>
    </rPh>
    <rPh sb="41" eb="43">
      <t>カイケイ</t>
    </rPh>
    <rPh sb="44" eb="46">
      <t>イコウ</t>
    </rPh>
    <rPh sb="52" eb="54">
      <t>ケイネン</t>
    </rPh>
    <rPh sb="54" eb="56">
      <t>ヒカク</t>
    </rPh>
    <rPh sb="66" eb="68">
      <t>ネンド</t>
    </rPh>
    <rPh sb="68" eb="70">
      <t>ケッサン</t>
    </rPh>
    <rPh sb="71" eb="73">
      <t>ケイジョウ</t>
    </rPh>
    <rPh sb="73" eb="75">
      <t>シュウシ</t>
    </rPh>
    <rPh sb="75" eb="77">
      <t>ヒリツ</t>
    </rPh>
    <rPh sb="82" eb="84">
      <t>イジョウ</t>
    </rPh>
    <rPh sb="90" eb="92">
      <t>ケイヒ</t>
    </rPh>
    <rPh sb="92" eb="94">
      <t>カイシュウ</t>
    </rPh>
    <rPh sb="94" eb="95">
      <t>リツ</t>
    </rPh>
    <rPh sb="100" eb="102">
      <t>ミマン</t>
    </rPh>
    <rPh sb="108" eb="110">
      <t>オスイ</t>
    </rPh>
    <rPh sb="110" eb="112">
      <t>ショリ</t>
    </rPh>
    <rPh sb="112" eb="114">
      <t>ゲンカ</t>
    </rPh>
    <rPh sb="115" eb="117">
      <t>ルイジ</t>
    </rPh>
    <rPh sb="117" eb="119">
      <t>ダンタイ</t>
    </rPh>
    <rPh sb="134" eb="136">
      <t>キギョウ</t>
    </rPh>
    <rPh sb="136" eb="137">
      <t>サイ</t>
    </rPh>
    <rPh sb="137" eb="139">
      <t>ザンダカ</t>
    </rPh>
    <rPh sb="139" eb="140">
      <t>タイ</t>
    </rPh>
    <rPh sb="140" eb="142">
      <t>ジギョウ</t>
    </rPh>
    <rPh sb="142" eb="144">
      <t>キボ</t>
    </rPh>
    <rPh sb="144" eb="146">
      <t>ヒリツ</t>
    </rPh>
    <rPh sb="147" eb="149">
      <t>ルイジ</t>
    </rPh>
    <rPh sb="149" eb="151">
      <t>ダンタイ</t>
    </rPh>
    <rPh sb="152" eb="154">
      <t>ヒカク</t>
    </rPh>
    <rPh sb="157" eb="158">
      <t>タカ</t>
    </rPh>
    <rPh sb="159" eb="161">
      <t>スウチ</t>
    </rPh>
    <rPh sb="162" eb="163">
      <t>シメ</t>
    </rPh>
    <rPh sb="169" eb="171">
      <t>コンゴ</t>
    </rPh>
    <rPh sb="172" eb="173">
      <t>ミ</t>
    </rPh>
    <rPh sb="173" eb="175">
      <t>フキュウ</t>
    </rPh>
    <rPh sb="175" eb="177">
      <t>タイサク</t>
    </rPh>
    <rPh sb="177" eb="179">
      <t>ジギョウ</t>
    </rPh>
    <rPh sb="180" eb="182">
      <t>シンスイ</t>
    </rPh>
    <rPh sb="182" eb="184">
      <t>タイサク</t>
    </rPh>
    <rPh sb="184" eb="186">
      <t>ジギョウ</t>
    </rPh>
    <rPh sb="189" eb="191">
      <t>ザイゲン</t>
    </rPh>
    <rPh sb="195" eb="197">
      <t>タガク</t>
    </rPh>
    <rPh sb="198" eb="200">
      <t>キギョウ</t>
    </rPh>
    <rPh sb="200" eb="201">
      <t>サイ</t>
    </rPh>
    <rPh sb="202" eb="203">
      <t>オ</t>
    </rPh>
    <rPh sb="205" eb="207">
      <t>ケイカク</t>
    </rPh>
    <rPh sb="213" eb="215">
      <t>キギョウ</t>
    </rPh>
    <rPh sb="215" eb="216">
      <t>サイ</t>
    </rPh>
    <rPh sb="216" eb="218">
      <t>ザンダカ</t>
    </rPh>
    <rPh sb="219" eb="221">
      <t>ゾウカ</t>
    </rPh>
    <rPh sb="223" eb="225">
      <t>ミコ</t>
    </rPh>
    <rPh sb="235" eb="237">
      <t>オスイ</t>
    </rPh>
    <rPh sb="237" eb="239">
      <t>ショリ</t>
    </rPh>
    <rPh sb="243" eb="245">
      <t>サクゲン</t>
    </rPh>
    <rPh sb="245" eb="247">
      <t>ドリョク</t>
    </rPh>
    <rPh sb="248" eb="249">
      <t>ツヅ</t>
    </rPh>
    <rPh sb="267" eb="269">
      <t>キュウゲキ</t>
    </rPh>
    <rPh sb="286" eb="288">
      <t>ショウライ</t>
    </rPh>
    <rPh sb="304" eb="306">
      <t>イジ</t>
    </rPh>
    <rPh sb="313" eb="315">
      <t>ヒヨウ</t>
    </rPh>
    <rPh sb="316" eb="318">
      <t>ミア</t>
    </rPh>
    <rPh sb="319" eb="321">
      <t>テキセイ</t>
    </rPh>
    <rPh sb="322" eb="324">
      <t>シュウエキ</t>
    </rPh>
    <rPh sb="325" eb="327">
      <t>カクホ</t>
    </rPh>
    <rPh sb="329" eb="331">
      <t>ヒツヨウ</t>
    </rPh>
    <rPh sb="335" eb="336">
      <t>トク</t>
    </rPh>
    <rPh sb="337" eb="339">
      <t>ヘイセイ</t>
    </rPh>
    <rPh sb="341" eb="343">
      <t>ネンド</t>
    </rPh>
    <rPh sb="343" eb="345">
      <t>イライ</t>
    </rPh>
    <rPh sb="346" eb="348">
      <t>カイテイ</t>
    </rPh>
    <rPh sb="354" eb="357">
      <t>ゲスイドウ</t>
    </rPh>
    <rPh sb="357" eb="360">
      <t>シヨウリョウ</t>
    </rPh>
    <rPh sb="360" eb="362">
      <t>ミナオ</t>
    </rPh>
    <rPh sb="364" eb="366">
      <t>ケントウ</t>
    </rPh>
    <rPh sb="367" eb="368">
      <t>サ</t>
    </rPh>
    <rPh sb="380" eb="383">
      <t>ゲスイドウ</t>
    </rPh>
    <rPh sb="383" eb="385">
      <t>フキュウ</t>
    </rPh>
    <rPh sb="385" eb="386">
      <t>リツ</t>
    </rPh>
    <rPh sb="387" eb="390">
      <t>スイセンカ</t>
    </rPh>
    <rPh sb="390" eb="391">
      <t>リツ</t>
    </rPh>
    <rPh sb="392" eb="394">
      <t>カイゼン</t>
    </rPh>
    <rPh sb="399" eb="401">
      <t>ミナオ</t>
    </rPh>
    <rPh sb="405" eb="407">
      <t>テキセイ</t>
    </rPh>
    <rPh sb="408" eb="411">
      <t>ゲスイドウ</t>
    </rPh>
    <rPh sb="411" eb="414">
      <t>シヨウリョウ</t>
    </rPh>
    <rPh sb="415" eb="417">
      <t>カクホ</t>
    </rPh>
    <rPh sb="423" eb="429">
      <t>ケイジョウシュウシヒリツ</t>
    </rPh>
    <rPh sb="430" eb="432">
      <t>ケイヒ</t>
    </rPh>
    <rPh sb="432" eb="434">
      <t>カイシュウ</t>
    </rPh>
    <rPh sb="434" eb="435">
      <t>リツ</t>
    </rPh>
    <rPh sb="436" eb="438">
      <t>カイゼン</t>
    </rPh>
    <rPh sb="445" eb="447">
      <t>リュウドウ</t>
    </rPh>
    <rPh sb="447" eb="449">
      <t>シサン</t>
    </rPh>
    <rPh sb="450" eb="452">
      <t>ゾウカ</t>
    </rPh>
    <rPh sb="456" eb="458">
      <t>リュウドウ</t>
    </rPh>
    <rPh sb="458" eb="460">
      <t>ヒリツ</t>
    </rPh>
    <rPh sb="461" eb="463">
      <t>カイゼン</t>
    </rPh>
    <rPh sb="468" eb="470">
      <t>コウエイ</t>
    </rPh>
    <rPh sb="470" eb="472">
      <t>キギョウ</t>
    </rPh>
    <rPh sb="472" eb="474">
      <t>カイケイ</t>
    </rPh>
    <rPh sb="474" eb="476">
      <t>イコウ</t>
    </rPh>
    <rPh sb="479" eb="481">
      <t>トクベツ</t>
    </rPh>
    <rPh sb="481" eb="483">
      <t>ソンシツ</t>
    </rPh>
    <rPh sb="483" eb="485">
      <t>ケイジョウ</t>
    </rPh>
    <rPh sb="488" eb="490">
      <t>ハッセイ</t>
    </rPh>
    <rPh sb="492" eb="494">
      <t>ルイセキ</t>
    </rPh>
    <rPh sb="494" eb="496">
      <t>ケッソン</t>
    </rPh>
    <rPh sb="496" eb="497">
      <t>キン</t>
    </rPh>
    <rPh sb="498" eb="500">
      <t>ソウキ</t>
    </rPh>
    <rPh sb="501" eb="503">
      <t>カイショウ</t>
    </rPh>
    <rPh sb="504" eb="506">
      <t>カノウ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</si>
</sst>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918-47C1-A214-AEC5DEB9EB79}"/>
            </c:ext>
          </c:extLst>
        </c:ser>
        <c:dLbls>
          <c:showLegendKey val="0"/>
          <c:showVal val="0"/>
          <c:showCatName val="0"/>
          <c:showSerName val="0"/>
          <c:showPercent val="0"/>
          <c:showBubbleSize val="0"/>
        </c:dLbls>
        <c:gapWidth val="150"/>
        <c:axId val="332139624"/>
        <c:axId val="33214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0.16</c:v>
                </c:pt>
              </c:numCache>
            </c:numRef>
          </c:val>
          <c:smooth val="0"/>
          <c:extLst>
            <c:ext xmlns:c16="http://schemas.microsoft.com/office/drawing/2014/chart" uri="{C3380CC4-5D6E-409C-BE32-E72D297353CC}">
              <c16:uniqueId val="{00000001-E918-47C1-A214-AEC5DEB9EB79}"/>
            </c:ext>
          </c:extLst>
        </c:ser>
        <c:dLbls>
          <c:showLegendKey val="0"/>
          <c:showVal val="0"/>
          <c:showCatName val="0"/>
          <c:showSerName val="0"/>
          <c:showPercent val="0"/>
          <c:showBubbleSize val="0"/>
        </c:dLbls>
        <c:marker val="1"/>
        <c:smooth val="0"/>
        <c:axId val="332139624"/>
        <c:axId val="332140016"/>
      </c:lineChart>
      <c:dateAx>
        <c:axId val="332139624"/>
        <c:scaling>
          <c:orientation val="minMax"/>
        </c:scaling>
        <c:delete val="1"/>
        <c:axPos val="b"/>
        <c:numFmt formatCode="ge" sourceLinked="1"/>
        <c:majorTickMark val="none"/>
        <c:minorTickMark val="none"/>
        <c:tickLblPos val="none"/>
        <c:crossAx val="332140016"/>
        <c:crosses val="autoZero"/>
        <c:auto val="1"/>
        <c:lblOffset val="100"/>
        <c:baseTimeUnit val="years"/>
      </c:dateAx>
      <c:valAx>
        <c:axId val="33214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139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99.77</c:v>
                </c:pt>
              </c:numCache>
            </c:numRef>
          </c:val>
          <c:extLst>
            <c:ext xmlns:c16="http://schemas.microsoft.com/office/drawing/2014/chart" uri="{C3380CC4-5D6E-409C-BE32-E72D297353CC}">
              <c16:uniqueId val="{00000000-94F1-4EAB-8915-4C8E3BDBA4DF}"/>
            </c:ext>
          </c:extLst>
        </c:ser>
        <c:dLbls>
          <c:showLegendKey val="0"/>
          <c:showVal val="0"/>
          <c:showCatName val="0"/>
          <c:showSerName val="0"/>
          <c:showPercent val="0"/>
          <c:showBubbleSize val="0"/>
        </c:dLbls>
        <c:gapWidth val="150"/>
        <c:axId val="433842848"/>
        <c:axId val="433836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62.96</c:v>
                </c:pt>
              </c:numCache>
            </c:numRef>
          </c:val>
          <c:smooth val="0"/>
          <c:extLst>
            <c:ext xmlns:c16="http://schemas.microsoft.com/office/drawing/2014/chart" uri="{C3380CC4-5D6E-409C-BE32-E72D297353CC}">
              <c16:uniqueId val="{00000001-94F1-4EAB-8915-4C8E3BDBA4DF}"/>
            </c:ext>
          </c:extLst>
        </c:ser>
        <c:dLbls>
          <c:showLegendKey val="0"/>
          <c:showVal val="0"/>
          <c:showCatName val="0"/>
          <c:showSerName val="0"/>
          <c:showPercent val="0"/>
          <c:showBubbleSize val="0"/>
        </c:dLbls>
        <c:marker val="1"/>
        <c:smooth val="0"/>
        <c:axId val="433842848"/>
        <c:axId val="433836968"/>
      </c:lineChart>
      <c:dateAx>
        <c:axId val="433842848"/>
        <c:scaling>
          <c:orientation val="minMax"/>
        </c:scaling>
        <c:delete val="1"/>
        <c:axPos val="b"/>
        <c:numFmt formatCode="ge" sourceLinked="1"/>
        <c:majorTickMark val="none"/>
        <c:minorTickMark val="none"/>
        <c:tickLblPos val="none"/>
        <c:crossAx val="433836968"/>
        <c:crosses val="autoZero"/>
        <c:auto val="1"/>
        <c:lblOffset val="100"/>
        <c:baseTimeUnit val="years"/>
      </c:dateAx>
      <c:valAx>
        <c:axId val="433836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84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0</c:v>
                </c:pt>
                <c:pt idx="4">
                  <c:v>93.31</c:v>
                </c:pt>
              </c:numCache>
            </c:numRef>
          </c:val>
          <c:extLst>
            <c:ext xmlns:c16="http://schemas.microsoft.com/office/drawing/2014/chart" uri="{C3380CC4-5D6E-409C-BE32-E72D297353CC}">
              <c16:uniqueId val="{00000000-5C0E-4480-9553-69D425FDBE61}"/>
            </c:ext>
          </c:extLst>
        </c:ser>
        <c:dLbls>
          <c:showLegendKey val="0"/>
          <c:showVal val="0"/>
          <c:showCatName val="0"/>
          <c:showSerName val="0"/>
          <c:showPercent val="0"/>
          <c:showBubbleSize val="0"/>
        </c:dLbls>
        <c:gapWidth val="150"/>
        <c:axId val="433838144"/>
        <c:axId val="433840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96.96</c:v>
                </c:pt>
              </c:numCache>
            </c:numRef>
          </c:val>
          <c:smooth val="0"/>
          <c:extLst>
            <c:ext xmlns:c16="http://schemas.microsoft.com/office/drawing/2014/chart" uri="{C3380CC4-5D6E-409C-BE32-E72D297353CC}">
              <c16:uniqueId val="{00000001-5C0E-4480-9553-69D425FDBE61}"/>
            </c:ext>
          </c:extLst>
        </c:ser>
        <c:dLbls>
          <c:showLegendKey val="0"/>
          <c:showVal val="0"/>
          <c:showCatName val="0"/>
          <c:showSerName val="0"/>
          <c:showPercent val="0"/>
          <c:showBubbleSize val="0"/>
        </c:dLbls>
        <c:marker val="1"/>
        <c:smooth val="0"/>
        <c:axId val="433838144"/>
        <c:axId val="433840496"/>
      </c:lineChart>
      <c:dateAx>
        <c:axId val="433838144"/>
        <c:scaling>
          <c:orientation val="minMax"/>
        </c:scaling>
        <c:delete val="1"/>
        <c:axPos val="b"/>
        <c:numFmt formatCode="ge" sourceLinked="1"/>
        <c:majorTickMark val="none"/>
        <c:minorTickMark val="none"/>
        <c:tickLblPos val="none"/>
        <c:crossAx val="433840496"/>
        <c:crosses val="autoZero"/>
        <c:auto val="1"/>
        <c:lblOffset val="100"/>
        <c:baseTimeUnit val="years"/>
      </c:dateAx>
      <c:valAx>
        <c:axId val="43384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83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0</c:v>
                </c:pt>
                <c:pt idx="4">
                  <c:v>100.03</c:v>
                </c:pt>
              </c:numCache>
            </c:numRef>
          </c:val>
          <c:extLst>
            <c:ext xmlns:c16="http://schemas.microsoft.com/office/drawing/2014/chart" uri="{C3380CC4-5D6E-409C-BE32-E72D297353CC}">
              <c16:uniqueId val="{00000000-0AF9-444B-AD46-A500DF00B0B8}"/>
            </c:ext>
          </c:extLst>
        </c:ser>
        <c:dLbls>
          <c:showLegendKey val="0"/>
          <c:showVal val="0"/>
          <c:showCatName val="0"/>
          <c:showSerName val="0"/>
          <c:showPercent val="0"/>
          <c:showBubbleSize val="0"/>
        </c:dLbls>
        <c:gapWidth val="150"/>
        <c:axId val="434314704"/>
        <c:axId val="434313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108.87</c:v>
                </c:pt>
              </c:numCache>
            </c:numRef>
          </c:val>
          <c:smooth val="0"/>
          <c:extLst>
            <c:ext xmlns:c16="http://schemas.microsoft.com/office/drawing/2014/chart" uri="{C3380CC4-5D6E-409C-BE32-E72D297353CC}">
              <c16:uniqueId val="{00000001-0AF9-444B-AD46-A500DF00B0B8}"/>
            </c:ext>
          </c:extLst>
        </c:ser>
        <c:dLbls>
          <c:showLegendKey val="0"/>
          <c:showVal val="0"/>
          <c:showCatName val="0"/>
          <c:showSerName val="0"/>
          <c:showPercent val="0"/>
          <c:showBubbleSize val="0"/>
        </c:dLbls>
        <c:marker val="1"/>
        <c:smooth val="0"/>
        <c:axId val="434314704"/>
        <c:axId val="434313136"/>
      </c:lineChart>
      <c:dateAx>
        <c:axId val="434314704"/>
        <c:scaling>
          <c:orientation val="minMax"/>
        </c:scaling>
        <c:delete val="1"/>
        <c:axPos val="b"/>
        <c:numFmt formatCode="ge" sourceLinked="1"/>
        <c:majorTickMark val="none"/>
        <c:minorTickMark val="none"/>
        <c:tickLblPos val="none"/>
        <c:crossAx val="434313136"/>
        <c:crosses val="autoZero"/>
        <c:auto val="1"/>
        <c:lblOffset val="100"/>
        <c:baseTimeUnit val="years"/>
      </c:dateAx>
      <c:valAx>
        <c:axId val="43431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431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0</c:v>
                </c:pt>
                <c:pt idx="4">
                  <c:v>3.47</c:v>
                </c:pt>
              </c:numCache>
            </c:numRef>
          </c:val>
          <c:extLst>
            <c:ext xmlns:c16="http://schemas.microsoft.com/office/drawing/2014/chart" uri="{C3380CC4-5D6E-409C-BE32-E72D297353CC}">
              <c16:uniqueId val="{00000000-9C50-4E2C-B2CE-D46EE09B9C2D}"/>
            </c:ext>
          </c:extLst>
        </c:ser>
        <c:dLbls>
          <c:showLegendKey val="0"/>
          <c:showVal val="0"/>
          <c:showCatName val="0"/>
          <c:showSerName val="0"/>
          <c:showPercent val="0"/>
          <c:showBubbleSize val="0"/>
        </c:dLbls>
        <c:gapWidth val="150"/>
        <c:axId val="434316272"/>
        <c:axId val="43431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25.13</c:v>
                </c:pt>
              </c:numCache>
            </c:numRef>
          </c:val>
          <c:smooth val="0"/>
          <c:extLst>
            <c:ext xmlns:c16="http://schemas.microsoft.com/office/drawing/2014/chart" uri="{C3380CC4-5D6E-409C-BE32-E72D297353CC}">
              <c16:uniqueId val="{00000001-9C50-4E2C-B2CE-D46EE09B9C2D}"/>
            </c:ext>
          </c:extLst>
        </c:ser>
        <c:dLbls>
          <c:showLegendKey val="0"/>
          <c:showVal val="0"/>
          <c:showCatName val="0"/>
          <c:showSerName val="0"/>
          <c:showPercent val="0"/>
          <c:showBubbleSize val="0"/>
        </c:dLbls>
        <c:marker val="1"/>
        <c:smooth val="0"/>
        <c:axId val="434316272"/>
        <c:axId val="434313920"/>
      </c:lineChart>
      <c:dateAx>
        <c:axId val="434316272"/>
        <c:scaling>
          <c:orientation val="minMax"/>
        </c:scaling>
        <c:delete val="1"/>
        <c:axPos val="b"/>
        <c:numFmt formatCode="ge" sourceLinked="1"/>
        <c:majorTickMark val="none"/>
        <c:minorTickMark val="none"/>
        <c:tickLblPos val="none"/>
        <c:crossAx val="434313920"/>
        <c:crosses val="autoZero"/>
        <c:auto val="1"/>
        <c:lblOffset val="100"/>
        <c:baseTimeUnit val="years"/>
      </c:dateAx>
      <c:valAx>
        <c:axId val="43431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431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80D-4B6E-93E4-2A46036B230B}"/>
            </c:ext>
          </c:extLst>
        </c:ser>
        <c:dLbls>
          <c:showLegendKey val="0"/>
          <c:showVal val="0"/>
          <c:showCatName val="0"/>
          <c:showSerName val="0"/>
          <c:showPercent val="0"/>
          <c:showBubbleSize val="0"/>
        </c:dLbls>
        <c:gapWidth val="150"/>
        <c:axId val="434314312"/>
        <c:axId val="43431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6.4</c:v>
                </c:pt>
              </c:numCache>
            </c:numRef>
          </c:val>
          <c:smooth val="0"/>
          <c:extLst>
            <c:ext xmlns:c16="http://schemas.microsoft.com/office/drawing/2014/chart" uri="{C3380CC4-5D6E-409C-BE32-E72D297353CC}">
              <c16:uniqueId val="{00000001-780D-4B6E-93E4-2A46036B230B}"/>
            </c:ext>
          </c:extLst>
        </c:ser>
        <c:dLbls>
          <c:showLegendKey val="0"/>
          <c:showVal val="0"/>
          <c:showCatName val="0"/>
          <c:showSerName val="0"/>
          <c:showPercent val="0"/>
          <c:showBubbleSize val="0"/>
        </c:dLbls>
        <c:marker val="1"/>
        <c:smooth val="0"/>
        <c:axId val="434314312"/>
        <c:axId val="434317056"/>
      </c:lineChart>
      <c:dateAx>
        <c:axId val="434314312"/>
        <c:scaling>
          <c:orientation val="minMax"/>
        </c:scaling>
        <c:delete val="1"/>
        <c:axPos val="b"/>
        <c:numFmt formatCode="ge" sourceLinked="1"/>
        <c:majorTickMark val="none"/>
        <c:minorTickMark val="none"/>
        <c:tickLblPos val="none"/>
        <c:crossAx val="434317056"/>
        <c:crosses val="autoZero"/>
        <c:auto val="1"/>
        <c:lblOffset val="100"/>
        <c:baseTimeUnit val="years"/>
      </c:dateAx>
      <c:valAx>
        <c:axId val="43431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4314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1.47</c:v>
                </c:pt>
              </c:numCache>
            </c:numRef>
          </c:val>
          <c:extLst>
            <c:ext xmlns:c16="http://schemas.microsoft.com/office/drawing/2014/chart" uri="{C3380CC4-5D6E-409C-BE32-E72D297353CC}">
              <c16:uniqueId val="{00000000-3934-4272-AD30-44B8C2449986}"/>
            </c:ext>
          </c:extLst>
        </c:ser>
        <c:dLbls>
          <c:showLegendKey val="0"/>
          <c:showVal val="0"/>
          <c:showCatName val="0"/>
          <c:showSerName val="0"/>
          <c:showPercent val="0"/>
          <c:showBubbleSize val="0"/>
        </c:dLbls>
        <c:gapWidth val="150"/>
        <c:axId val="434315880"/>
        <c:axId val="434319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0.39</c:v>
                </c:pt>
              </c:numCache>
            </c:numRef>
          </c:val>
          <c:smooth val="0"/>
          <c:extLst>
            <c:ext xmlns:c16="http://schemas.microsoft.com/office/drawing/2014/chart" uri="{C3380CC4-5D6E-409C-BE32-E72D297353CC}">
              <c16:uniqueId val="{00000001-3934-4272-AD30-44B8C2449986}"/>
            </c:ext>
          </c:extLst>
        </c:ser>
        <c:dLbls>
          <c:showLegendKey val="0"/>
          <c:showVal val="0"/>
          <c:showCatName val="0"/>
          <c:showSerName val="0"/>
          <c:showPercent val="0"/>
          <c:showBubbleSize val="0"/>
        </c:dLbls>
        <c:marker val="1"/>
        <c:smooth val="0"/>
        <c:axId val="434315880"/>
        <c:axId val="434319016"/>
      </c:lineChart>
      <c:dateAx>
        <c:axId val="434315880"/>
        <c:scaling>
          <c:orientation val="minMax"/>
        </c:scaling>
        <c:delete val="1"/>
        <c:axPos val="b"/>
        <c:numFmt formatCode="ge" sourceLinked="1"/>
        <c:majorTickMark val="none"/>
        <c:minorTickMark val="none"/>
        <c:tickLblPos val="none"/>
        <c:crossAx val="434319016"/>
        <c:crosses val="autoZero"/>
        <c:auto val="1"/>
        <c:lblOffset val="100"/>
        <c:baseTimeUnit val="years"/>
      </c:dateAx>
      <c:valAx>
        <c:axId val="434319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4315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0</c:v>
                </c:pt>
                <c:pt idx="4">
                  <c:v>65.92</c:v>
                </c:pt>
              </c:numCache>
            </c:numRef>
          </c:val>
          <c:extLst>
            <c:ext xmlns:c16="http://schemas.microsoft.com/office/drawing/2014/chart" uri="{C3380CC4-5D6E-409C-BE32-E72D297353CC}">
              <c16:uniqueId val="{00000000-7814-430F-8C63-67CF3900F628}"/>
            </c:ext>
          </c:extLst>
        </c:ser>
        <c:dLbls>
          <c:showLegendKey val="0"/>
          <c:showVal val="0"/>
          <c:showCatName val="0"/>
          <c:showSerName val="0"/>
          <c:showPercent val="0"/>
          <c:showBubbleSize val="0"/>
        </c:dLbls>
        <c:gapWidth val="150"/>
        <c:axId val="434312352"/>
        <c:axId val="434312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73.55</c:v>
                </c:pt>
              </c:numCache>
            </c:numRef>
          </c:val>
          <c:smooth val="0"/>
          <c:extLst>
            <c:ext xmlns:c16="http://schemas.microsoft.com/office/drawing/2014/chart" uri="{C3380CC4-5D6E-409C-BE32-E72D297353CC}">
              <c16:uniqueId val="{00000001-7814-430F-8C63-67CF3900F628}"/>
            </c:ext>
          </c:extLst>
        </c:ser>
        <c:dLbls>
          <c:showLegendKey val="0"/>
          <c:showVal val="0"/>
          <c:showCatName val="0"/>
          <c:showSerName val="0"/>
          <c:showPercent val="0"/>
          <c:showBubbleSize val="0"/>
        </c:dLbls>
        <c:marker val="1"/>
        <c:smooth val="0"/>
        <c:axId val="434312352"/>
        <c:axId val="434312744"/>
      </c:lineChart>
      <c:dateAx>
        <c:axId val="434312352"/>
        <c:scaling>
          <c:orientation val="minMax"/>
        </c:scaling>
        <c:delete val="1"/>
        <c:axPos val="b"/>
        <c:numFmt formatCode="ge" sourceLinked="1"/>
        <c:majorTickMark val="none"/>
        <c:minorTickMark val="none"/>
        <c:tickLblPos val="none"/>
        <c:crossAx val="434312744"/>
        <c:crosses val="autoZero"/>
        <c:auto val="1"/>
        <c:lblOffset val="100"/>
        <c:baseTimeUnit val="years"/>
      </c:dateAx>
      <c:valAx>
        <c:axId val="434312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431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724.37</c:v>
                </c:pt>
              </c:numCache>
            </c:numRef>
          </c:val>
          <c:extLst>
            <c:ext xmlns:c16="http://schemas.microsoft.com/office/drawing/2014/chart" uri="{C3380CC4-5D6E-409C-BE32-E72D297353CC}">
              <c16:uniqueId val="{00000000-2FC0-4376-B3DF-B450C0CD6FD0}"/>
            </c:ext>
          </c:extLst>
        </c:ser>
        <c:dLbls>
          <c:showLegendKey val="0"/>
          <c:showVal val="0"/>
          <c:showCatName val="0"/>
          <c:showSerName val="0"/>
          <c:showPercent val="0"/>
          <c:showBubbleSize val="0"/>
        </c:dLbls>
        <c:gapWidth val="150"/>
        <c:axId val="433839320"/>
        <c:axId val="433835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514.27</c:v>
                </c:pt>
              </c:numCache>
            </c:numRef>
          </c:val>
          <c:smooth val="0"/>
          <c:extLst>
            <c:ext xmlns:c16="http://schemas.microsoft.com/office/drawing/2014/chart" uri="{C3380CC4-5D6E-409C-BE32-E72D297353CC}">
              <c16:uniqueId val="{00000001-2FC0-4376-B3DF-B450C0CD6FD0}"/>
            </c:ext>
          </c:extLst>
        </c:ser>
        <c:dLbls>
          <c:showLegendKey val="0"/>
          <c:showVal val="0"/>
          <c:showCatName val="0"/>
          <c:showSerName val="0"/>
          <c:showPercent val="0"/>
          <c:showBubbleSize val="0"/>
        </c:dLbls>
        <c:marker val="1"/>
        <c:smooth val="0"/>
        <c:axId val="433839320"/>
        <c:axId val="433835792"/>
      </c:lineChart>
      <c:dateAx>
        <c:axId val="433839320"/>
        <c:scaling>
          <c:orientation val="minMax"/>
        </c:scaling>
        <c:delete val="1"/>
        <c:axPos val="b"/>
        <c:numFmt formatCode="ge" sourceLinked="1"/>
        <c:majorTickMark val="none"/>
        <c:minorTickMark val="none"/>
        <c:tickLblPos val="none"/>
        <c:crossAx val="433835792"/>
        <c:crosses val="autoZero"/>
        <c:auto val="1"/>
        <c:lblOffset val="100"/>
        <c:baseTimeUnit val="years"/>
      </c:dateAx>
      <c:valAx>
        <c:axId val="43383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839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0</c:v>
                </c:pt>
                <c:pt idx="4">
                  <c:v>99.37</c:v>
                </c:pt>
              </c:numCache>
            </c:numRef>
          </c:val>
          <c:extLst>
            <c:ext xmlns:c16="http://schemas.microsoft.com/office/drawing/2014/chart" uri="{C3380CC4-5D6E-409C-BE32-E72D297353CC}">
              <c16:uniqueId val="{00000000-F293-481E-B8ED-B39756300137}"/>
            </c:ext>
          </c:extLst>
        </c:ser>
        <c:dLbls>
          <c:showLegendKey val="0"/>
          <c:showVal val="0"/>
          <c:showCatName val="0"/>
          <c:showSerName val="0"/>
          <c:showPercent val="0"/>
          <c:showBubbleSize val="0"/>
        </c:dLbls>
        <c:gapWidth val="150"/>
        <c:axId val="433839712"/>
        <c:axId val="433841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100.34</c:v>
                </c:pt>
              </c:numCache>
            </c:numRef>
          </c:val>
          <c:smooth val="0"/>
          <c:extLst>
            <c:ext xmlns:c16="http://schemas.microsoft.com/office/drawing/2014/chart" uri="{C3380CC4-5D6E-409C-BE32-E72D297353CC}">
              <c16:uniqueId val="{00000001-F293-481E-B8ED-B39756300137}"/>
            </c:ext>
          </c:extLst>
        </c:ser>
        <c:dLbls>
          <c:showLegendKey val="0"/>
          <c:showVal val="0"/>
          <c:showCatName val="0"/>
          <c:showSerName val="0"/>
          <c:showPercent val="0"/>
          <c:showBubbleSize val="0"/>
        </c:dLbls>
        <c:marker val="1"/>
        <c:smooth val="0"/>
        <c:axId val="433839712"/>
        <c:axId val="433841672"/>
      </c:lineChart>
      <c:dateAx>
        <c:axId val="433839712"/>
        <c:scaling>
          <c:orientation val="minMax"/>
        </c:scaling>
        <c:delete val="1"/>
        <c:axPos val="b"/>
        <c:numFmt formatCode="ge" sourceLinked="1"/>
        <c:majorTickMark val="none"/>
        <c:minorTickMark val="none"/>
        <c:tickLblPos val="none"/>
        <c:crossAx val="433841672"/>
        <c:crosses val="autoZero"/>
        <c:auto val="1"/>
        <c:lblOffset val="100"/>
        <c:baseTimeUnit val="years"/>
      </c:dateAx>
      <c:valAx>
        <c:axId val="433841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83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0</c:v>
                </c:pt>
                <c:pt idx="4">
                  <c:v>143.11000000000001</c:v>
                </c:pt>
              </c:numCache>
            </c:numRef>
          </c:val>
          <c:extLst>
            <c:ext xmlns:c16="http://schemas.microsoft.com/office/drawing/2014/chart" uri="{C3380CC4-5D6E-409C-BE32-E72D297353CC}">
              <c16:uniqueId val="{00000000-92ED-4DBF-AA0C-850DF6B6D2C3}"/>
            </c:ext>
          </c:extLst>
        </c:ser>
        <c:dLbls>
          <c:showLegendKey val="0"/>
          <c:showVal val="0"/>
          <c:showCatName val="0"/>
          <c:showSerName val="0"/>
          <c:showPercent val="0"/>
          <c:showBubbleSize val="0"/>
        </c:dLbls>
        <c:gapWidth val="150"/>
        <c:axId val="433842064"/>
        <c:axId val="433838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113.49</c:v>
                </c:pt>
              </c:numCache>
            </c:numRef>
          </c:val>
          <c:smooth val="0"/>
          <c:extLst>
            <c:ext xmlns:c16="http://schemas.microsoft.com/office/drawing/2014/chart" uri="{C3380CC4-5D6E-409C-BE32-E72D297353CC}">
              <c16:uniqueId val="{00000001-92ED-4DBF-AA0C-850DF6B6D2C3}"/>
            </c:ext>
          </c:extLst>
        </c:ser>
        <c:dLbls>
          <c:showLegendKey val="0"/>
          <c:showVal val="0"/>
          <c:showCatName val="0"/>
          <c:showSerName val="0"/>
          <c:showPercent val="0"/>
          <c:showBubbleSize val="0"/>
        </c:dLbls>
        <c:marker val="1"/>
        <c:smooth val="0"/>
        <c:axId val="433842064"/>
        <c:axId val="433838928"/>
      </c:lineChart>
      <c:dateAx>
        <c:axId val="433842064"/>
        <c:scaling>
          <c:orientation val="minMax"/>
        </c:scaling>
        <c:delete val="1"/>
        <c:axPos val="b"/>
        <c:numFmt formatCode="ge" sourceLinked="1"/>
        <c:majorTickMark val="none"/>
        <c:minorTickMark val="none"/>
        <c:tickLblPos val="none"/>
        <c:crossAx val="433838928"/>
        <c:crosses val="autoZero"/>
        <c:auto val="1"/>
        <c:lblOffset val="100"/>
        <c:baseTimeUnit val="years"/>
      </c:dateAx>
      <c:valAx>
        <c:axId val="43383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84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市川市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Aa</v>
      </c>
      <c r="X8" s="71"/>
      <c r="Y8" s="71"/>
      <c r="Z8" s="71"/>
      <c r="AA8" s="71"/>
      <c r="AB8" s="71"/>
      <c r="AC8" s="71"/>
      <c r="AD8" s="72" t="str">
        <f>データ!$M$6</f>
        <v>非設置</v>
      </c>
      <c r="AE8" s="72"/>
      <c r="AF8" s="72"/>
      <c r="AG8" s="72"/>
      <c r="AH8" s="72"/>
      <c r="AI8" s="72"/>
      <c r="AJ8" s="72"/>
      <c r="AK8" s="3"/>
      <c r="AL8" s="68">
        <f>データ!S6</f>
        <v>487536</v>
      </c>
      <c r="AM8" s="68"/>
      <c r="AN8" s="68"/>
      <c r="AO8" s="68"/>
      <c r="AP8" s="68"/>
      <c r="AQ8" s="68"/>
      <c r="AR8" s="68"/>
      <c r="AS8" s="68"/>
      <c r="AT8" s="67">
        <f>データ!T6</f>
        <v>57.45</v>
      </c>
      <c r="AU8" s="67"/>
      <c r="AV8" s="67"/>
      <c r="AW8" s="67"/>
      <c r="AX8" s="67"/>
      <c r="AY8" s="67"/>
      <c r="AZ8" s="67"/>
      <c r="BA8" s="67"/>
      <c r="BB8" s="67">
        <f>データ!U6</f>
        <v>8486.27</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62.1</v>
      </c>
      <c r="J10" s="67"/>
      <c r="K10" s="67"/>
      <c r="L10" s="67"/>
      <c r="M10" s="67"/>
      <c r="N10" s="67"/>
      <c r="O10" s="67"/>
      <c r="P10" s="67">
        <f>データ!P6</f>
        <v>74.069999999999993</v>
      </c>
      <c r="Q10" s="67"/>
      <c r="R10" s="67"/>
      <c r="S10" s="67"/>
      <c r="T10" s="67"/>
      <c r="U10" s="67"/>
      <c r="V10" s="67"/>
      <c r="W10" s="67">
        <f>データ!Q6</f>
        <v>83.22</v>
      </c>
      <c r="X10" s="67"/>
      <c r="Y10" s="67"/>
      <c r="Z10" s="67"/>
      <c r="AA10" s="67"/>
      <c r="AB10" s="67"/>
      <c r="AC10" s="67"/>
      <c r="AD10" s="68">
        <f>データ!R6</f>
        <v>2516</v>
      </c>
      <c r="AE10" s="68"/>
      <c r="AF10" s="68"/>
      <c r="AG10" s="68"/>
      <c r="AH10" s="68"/>
      <c r="AI10" s="68"/>
      <c r="AJ10" s="68"/>
      <c r="AK10" s="2"/>
      <c r="AL10" s="68">
        <f>データ!V6</f>
        <v>362000</v>
      </c>
      <c r="AM10" s="68"/>
      <c r="AN10" s="68"/>
      <c r="AO10" s="68"/>
      <c r="AP10" s="68"/>
      <c r="AQ10" s="68"/>
      <c r="AR10" s="68"/>
      <c r="AS10" s="68"/>
      <c r="AT10" s="67">
        <f>データ!W6</f>
        <v>22.94</v>
      </c>
      <c r="AU10" s="67"/>
      <c r="AV10" s="67"/>
      <c r="AW10" s="67"/>
      <c r="AX10" s="67"/>
      <c r="AY10" s="67"/>
      <c r="AZ10" s="67"/>
      <c r="BA10" s="67"/>
      <c r="BB10" s="67">
        <f>データ!X6</f>
        <v>15780.3</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109</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bIAYianK3rCn9FBWJ4WVXpKqCzarp74MsXqHbXvoWw4X0w51EYALrJT+Z93abhLIM2I9Sg/3jon2j0AeRh2KpA==" saltValue="NiL+SubNPGt1YcA38ydUi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122033</v>
      </c>
      <c r="D6" s="33">
        <f t="shared" si="3"/>
        <v>46</v>
      </c>
      <c r="E6" s="33">
        <f t="shared" si="3"/>
        <v>17</v>
      </c>
      <c r="F6" s="33">
        <f t="shared" si="3"/>
        <v>1</v>
      </c>
      <c r="G6" s="33">
        <f t="shared" si="3"/>
        <v>0</v>
      </c>
      <c r="H6" s="33" t="str">
        <f t="shared" si="3"/>
        <v>千葉県　市川市</v>
      </c>
      <c r="I6" s="33" t="str">
        <f t="shared" si="3"/>
        <v>法適用</v>
      </c>
      <c r="J6" s="33" t="str">
        <f t="shared" si="3"/>
        <v>下水道事業</v>
      </c>
      <c r="K6" s="33" t="str">
        <f t="shared" si="3"/>
        <v>公共下水道</v>
      </c>
      <c r="L6" s="33" t="str">
        <f t="shared" si="3"/>
        <v>Aa</v>
      </c>
      <c r="M6" s="33" t="str">
        <f t="shared" si="3"/>
        <v>非設置</v>
      </c>
      <c r="N6" s="34" t="str">
        <f t="shared" si="3"/>
        <v>-</v>
      </c>
      <c r="O6" s="34">
        <f t="shared" si="3"/>
        <v>62.1</v>
      </c>
      <c r="P6" s="34">
        <f t="shared" si="3"/>
        <v>74.069999999999993</v>
      </c>
      <c r="Q6" s="34">
        <f t="shared" si="3"/>
        <v>83.22</v>
      </c>
      <c r="R6" s="34">
        <f t="shared" si="3"/>
        <v>2516</v>
      </c>
      <c r="S6" s="34">
        <f t="shared" si="3"/>
        <v>487536</v>
      </c>
      <c r="T6" s="34">
        <f t="shared" si="3"/>
        <v>57.45</v>
      </c>
      <c r="U6" s="34">
        <f t="shared" si="3"/>
        <v>8486.27</v>
      </c>
      <c r="V6" s="34">
        <f t="shared" si="3"/>
        <v>362000</v>
      </c>
      <c r="W6" s="34">
        <f t="shared" si="3"/>
        <v>22.94</v>
      </c>
      <c r="X6" s="34">
        <f t="shared" si="3"/>
        <v>15780.3</v>
      </c>
      <c r="Y6" s="35" t="str">
        <f>IF(Y7="",NA(),Y7)</f>
        <v>-</v>
      </c>
      <c r="Z6" s="35" t="str">
        <f t="shared" ref="Z6:AH6" si="4">IF(Z7="",NA(),Z7)</f>
        <v>-</v>
      </c>
      <c r="AA6" s="35" t="str">
        <f t="shared" si="4"/>
        <v>-</v>
      </c>
      <c r="AB6" s="35" t="str">
        <f t="shared" si="4"/>
        <v>-</v>
      </c>
      <c r="AC6" s="35">
        <f t="shared" si="4"/>
        <v>100.03</v>
      </c>
      <c r="AD6" s="35" t="str">
        <f t="shared" si="4"/>
        <v>-</v>
      </c>
      <c r="AE6" s="35" t="str">
        <f t="shared" si="4"/>
        <v>-</v>
      </c>
      <c r="AF6" s="35" t="str">
        <f t="shared" si="4"/>
        <v>-</v>
      </c>
      <c r="AG6" s="35" t="str">
        <f t="shared" si="4"/>
        <v>-</v>
      </c>
      <c r="AH6" s="35">
        <f t="shared" si="4"/>
        <v>108.87</v>
      </c>
      <c r="AI6" s="34" t="str">
        <f>IF(AI7="","",IF(AI7="-","【-】","【"&amp;SUBSTITUTE(TEXT(AI7,"#,##0.00"),"-","△")&amp;"】"))</f>
        <v>【108.69】</v>
      </c>
      <c r="AJ6" s="35" t="str">
        <f>IF(AJ7="",NA(),AJ7)</f>
        <v>-</v>
      </c>
      <c r="AK6" s="35" t="str">
        <f t="shared" ref="AK6:AS6" si="5">IF(AK7="",NA(),AK7)</f>
        <v>-</v>
      </c>
      <c r="AL6" s="35" t="str">
        <f t="shared" si="5"/>
        <v>-</v>
      </c>
      <c r="AM6" s="35" t="str">
        <f t="shared" si="5"/>
        <v>-</v>
      </c>
      <c r="AN6" s="35">
        <f t="shared" si="5"/>
        <v>1.47</v>
      </c>
      <c r="AO6" s="35" t="str">
        <f t="shared" si="5"/>
        <v>-</v>
      </c>
      <c r="AP6" s="35" t="str">
        <f t="shared" si="5"/>
        <v>-</v>
      </c>
      <c r="AQ6" s="35" t="str">
        <f t="shared" si="5"/>
        <v>-</v>
      </c>
      <c r="AR6" s="35" t="str">
        <f t="shared" si="5"/>
        <v>-</v>
      </c>
      <c r="AS6" s="35">
        <f t="shared" si="5"/>
        <v>0.39</v>
      </c>
      <c r="AT6" s="34" t="str">
        <f>IF(AT7="","",IF(AT7="-","【-】","【"&amp;SUBSTITUTE(TEXT(AT7,"#,##0.00"),"-","△")&amp;"】"))</f>
        <v>【3.28】</v>
      </c>
      <c r="AU6" s="35" t="str">
        <f>IF(AU7="",NA(),AU7)</f>
        <v>-</v>
      </c>
      <c r="AV6" s="35" t="str">
        <f t="shared" ref="AV6:BD6" si="6">IF(AV7="",NA(),AV7)</f>
        <v>-</v>
      </c>
      <c r="AW6" s="35" t="str">
        <f t="shared" si="6"/>
        <v>-</v>
      </c>
      <c r="AX6" s="35" t="str">
        <f t="shared" si="6"/>
        <v>-</v>
      </c>
      <c r="AY6" s="35">
        <f t="shared" si="6"/>
        <v>65.92</v>
      </c>
      <c r="AZ6" s="35" t="str">
        <f t="shared" si="6"/>
        <v>-</v>
      </c>
      <c r="BA6" s="35" t="str">
        <f t="shared" si="6"/>
        <v>-</v>
      </c>
      <c r="BB6" s="35" t="str">
        <f t="shared" si="6"/>
        <v>-</v>
      </c>
      <c r="BC6" s="35" t="str">
        <f t="shared" si="6"/>
        <v>-</v>
      </c>
      <c r="BD6" s="35">
        <f t="shared" si="6"/>
        <v>73.55</v>
      </c>
      <c r="BE6" s="34" t="str">
        <f>IF(BE7="","",IF(BE7="-","【-】","【"&amp;SUBSTITUTE(TEXT(BE7,"#,##0.00"),"-","△")&amp;"】"))</f>
        <v>【69.49】</v>
      </c>
      <c r="BF6" s="35" t="str">
        <f>IF(BF7="",NA(),BF7)</f>
        <v>-</v>
      </c>
      <c r="BG6" s="35" t="str">
        <f t="shared" ref="BG6:BO6" si="7">IF(BG7="",NA(),BG7)</f>
        <v>-</v>
      </c>
      <c r="BH6" s="35" t="str">
        <f t="shared" si="7"/>
        <v>-</v>
      </c>
      <c r="BI6" s="35" t="str">
        <f t="shared" si="7"/>
        <v>-</v>
      </c>
      <c r="BJ6" s="35">
        <f t="shared" si="7"/>
        <v>724.37</v>
      </c>
      <c r="BK6" s="35" t="str">
        <f t="shared" si="7"/>
        <v>-</v>
      </c>
      <c r="BL6" s="35" t="str">
        <f t="shared" si="7"/>
        <v>-</v>
      </c>
      <c r="BM6" s="35" t="str">
        <f t="shared" si="7"/>
        <v>-</v>
      </c>
      <c r="BN6" s="35" t="str">
        <f t="shared" si="7"/>
        <v>-</v>
      </c>
      <c r="BO6" s="35">
        <f t="shared" si="7"/>
        <v>514.27</v>
      </c>
      <c r="BP6" s="34" t="str">
        <f>IF(BP7="","",IF(BP7="-","【-】","【"&amp;SUBSTITUTE(TEXT(BP7,"#,##0.00"),"-","△")&amp;"】"))</f>
        <v>【682.78】</v>
      </c>
      <c r="BQ6" s="35" t="str">
        <f>IF(BQ7="",NA(),BQ7)</f>
        <v>-</v>
      </c>
      <c r="BR6" s="35" t="str">
        <f t="shared" ref="BR6:BZ6" si="8">IF(BR7="",NA(),BR7)</f>
        <v>-</v>
      </c>
      <c r="BS6" s="35" t="str">
        <f t="shared" si="8"/>
        <v>-</v>
      </c>
      <c r="BT6" s="35" t="str">
        <f t="shared" si="8"/>
        <v>-</v>
      </c>
      <c r="BU6" s="35">
        <f t="shared" si="8"/>
        <v>99.37</v>
      </c>
      <c r="BV6" s="35" t="str">
        <f t="shared" si="8"/>
        <v>-</v>
      </c>
      <c r="BW6" s="35" t="str">
        <f t="shared" si="8"/>
        <v>-</v>
      </c>
      <c r="BX6" s="35" t="str">
        <f t="shared" si="8"/>
        <v>-</v>
      </c>
      <c r="BY6" s="35" t="str">
        <f t="shared" si="8"/>
        <v>-</v>
      </c>
      <c r="BZ6" s="35">
        <f t="shared" si="8"/>
        <v>100.34</v>
      </c>
      <c r="CA6" s="34" t="str">
        <f>IF(CA7="","",IF(CA7="-","【-】","【"&amp;SUBSTITUTE(TEXT(CA7,"#,##0.00"),"-","△")&amp;"】"))</f>
        <v>【100.91】</v>
      </c>
      <c r="CB6" s="35" t="str">
        <f>IF(CB7="",NA(),CB7)</f>
        <v>-</v>
      </c>
      <c r="CC6" s="35" t="str">
        <f t="shared" ref="CC6:CK6" si="9">IF(CC7="",NA(),CC7)</f>
        <v>-</v>
      </c>
      <c r="CD6" s="35" t="str">
        <f t="shared" si="9"/>
        <v>-</v>
      </c>
      <c r="CE6" s="35" t="str">
        <f t="shared" si="9"/>
        <v>-</v>
      </c>
      <c r="CF6" s="35">
        <f t="shared" si="9"/>
        <v>143.11000000000001</v>
      </c>
      <c r="CG6" s="35" t="str">
        <f t="shared" si="9"/>
        <v>-</v>
      </c>
      <c r="CH6" s="35" t="str">
        <f t="shared" si="9"/>
        <v>-</v>
      </c>
      <c r="CI6" s="35" t="str">
        <f t="shared" si="9"/>
        <v>-</v>
      </c>
      <c r="CJ6" s="35" t="str">
        <f t="shared" si="9"/>
        <v>-</v>
      </c>
      <c r="CK6" s="35">
        <f t="shared" si="9"/>
        <v>113.49</v>
      </c>
      <c r="CL6" s="34" t="str">
        <f>IF(CL7="","",IF(CL7="-","【-】","【"&amp;SUBSTITUTE(TEXT(CL7,"#,##0.00"),"-","△")&amp;"】"))</f>
        <v>【136.86】</v>
      </c>
      <c r="CM6" s="35" t="str">
        <f>IF(CM7="",NA(),CM7)</f>
        <v>-</v>
      </c>
      <c r="CN6" s="35" t="str">
        <f t="shared" ref="CN6:CV6" si="10">IF(CN7="",NA(),CN7)</f>
        <v>-</v>
      </c>
      <c r="CO6" s="35" t="str">
        <f t="shared" si="10"/>
        <v>-</v>
      </c>
      <c r="CP6" s="35" t="str">
        <f t="shared" si="10"/>
        <v>-</v>
      </c>
      <c r="CQ6" s="35">
        <f t="shared" si="10"/>
        <v>99.77</v>
      </c>
      <c r="CR6" s="35" t="str">
        <f t="shared" si="10"/>
        <v>-</v>
      </c>
      <c r="CS6" s="35" t="str">
        <f t="shared" si="10"/>
        <v>-</v>
      </c>
      <c r="CT6" s="35" t="str">
        <f t="shared" si="10"/>
        <v>-</v>
      </c>
      <c r="CU6" s="35" t="str">
        <f t="shared" si="10"/>
        <v>-</v>
      </c>
      <c r="CV6" s="35">
        <f t="shared" si="10"/>
        <v>62.96</v>
      </c>
      <c r="CW6" s="34" t="str">
        <f>IF(CW7="","",IF(CW7="-","【-】","【"&amp;SUBSTITUTE(TEXT(CW7,"#,##0.00"),"-","△")&amp;"】"))</f>
        <v>【58.98】</v>
      </c>
      <c r="CX6" s="35" t="str">
        <f>IF(CX7="",NA(),CX7)</f>
        <v>-</v>
      </c>
      <c r="CY6" s="35" t="str">
        <f t="shared" ref="CY6:DG6" si="11">IF(CY7="",NA(),CY7)</f>
        <v>-</v>
      </c>
      <c r="CZ6" s="35" t="str">
        <f t="shared" si="11"/>
        <v>-</v>
      </c>
      <c r="DA6" s="35" t="str">
        <f t="shared" si="11"/>
        <v>-</v>
      </c>
      <c r="DB6" s="35">
        <f t="shared" si="11"/>
        <v>93.31</v>
      </c>
      <c r="DC6" s="35" t="str">
        <f t="shared" si="11"/>
        <v>-</v>
      </c>
      <c r="DD6" s="35" t="str">
        <f t="shared" si="11"/>
        <v>-</v>
      </c>
      <c r="DE6" s="35" t="str">
        <f t="shared" si="11"/>
        <v>-</v>
      </c>
      <c r="DF6" s="35" t="str">
        <f t="shared" si="11"/>
        <v>-</v>
      </c>
      <c r="DG6" s="35">
        <f t="shared" si="11"/>
        <v>96.96</v>
      </c>
      <c r="DH6" s="34" t="str">
        <f>IF(DH7="","",IF(DH7="-","【-】","【"&amp;SUBSTITUTE(TEXT(DH7,"#,##0.00"),"-","△")&amp;"】"))</f>
        <v>【95.20】</v>
      </c>
      <c r="DI6" s="35" t="str">
        <f>IF(DI7="",NA(),DI7)</f>
        <v>-</v>
      </c>
      <c r="DJ6" s="35" t="str">
        <f t="shared" ref="DJ6:DR6" si="12">IF(DJ7="",NA(),DJ7)</f>
        <v>-</v>
      </c>
      <c r="DK6" s="35" t="str">
        <f t="shared" si="12"/>
        <v>-</v>
      </c>
      <c r="DL6" s="35" t="str">
        <f t="shared" si="12"/>
        <v>-</v>
      </c>
      <c r="DM6" s="35">
        <f t="shared" si="12"/>
        <v>3.47</v>
      </c>
      <c r="DN6" s="35" t="str">
        <f t="shared" si="12"/>
        <v>-</v>
      </c>
      <c r="DO6" s="35" t="str">
        <f t="shared" si="12"/>
        <v>-</v>
      </c>
      <c r="DP6" s="35" t="str">
        <f t="shared" si="12"/>
        <v>-</v>
      </c>
      <c r="DQ6" s="35" t="str">
        <f t="shared" si="12"/>
        <v>-</v>
      </c>
      <c r="DR6" s="35">
        <f t="shared" si="12"/>
        <v>25.13</v>
      </c>
      <c r="DS6" s="34" t="str">
        <f>IF(DS7="","",IF(DS7="-","【-】","【"&amp;SUBSTITUTE(TEXT(DS7,"#,##0.00"),"-","△")&amp;"】"))</f>
        <v>【38.60】</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6.4</v>
      </c>
      <c r="ED6" s="34" t="str">
        <f>IF(ED7="","",IF(ED7="-","【-】","【"&amp;SUBSTITUTE(TEXT(ED7,"#,##0.00"),"-","△")&amp;"】"))</f>
        <v>【5.64】</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0.16</v>
      </c>
      <c r="EO6" s="34" t="str">
        <f>IF(EO7="","",IF(EO7="-","【-】","【"&amp;SUBSTITUTE(TEXT(EO7,"#,##0.00"),"-","△")&amp;"】"))</f>
        <v>【0.23】</v>
      </c>
    </row>
    <row r="7" spans="1:148" s="36" customFormat="1" x14ac:dyDescent="0.15">
      <c r="A7" s="28"/>
      <c r="B7" s="37">
        <v>2018</v>
      </c>
      <c r="C7" s="37">
        <v>122033</v>
      </c>
      <c r="D7" s="37">
        <v>46</v>
      </c>
      <c r="E7" s="37">
        <v>17</v>
      </c>
      <c r="F7" s="37">
        <v>1</v>
      </c>
      <c r="G7" s="37">
        <v>0</v>
      </c>
      <c r="H7" s="37" t="s">
        <v>96</v>
      </c>
      <c r="I7" s="37" t="s">
        <v>97</v>
      </c>
      <c r="J7" s="37" t="s">
        <v>98</v>
      </c>
      <c r="K7" s="37" t="s">
        <v>99</v>
      </c>
      <c r="L7" s="37" t="s">
        <v>100</v>
      </c>
      <c r="M7" s="37" t="s">
        <v>101</v>
      </c>
      <c r="N7" s="38" t="s">
        <v>102</v>
      </c>
      <c r="O7" s="38">
        <v>62.1</v>
      </c>
      <c r="P7" s="38">
        <v>74.069999999999993</v>
      </c>
      <c r="Q7" s="38">
        <v>83.22</v>
      </c>
      <c r="R7" s="38">
        <v>2516</v>
      </c>
      <c r="S7" s="38">
        <v>487536</v>
      </c>
      <c r="T7" s="38">
        <v>57.45</v>
      </c>
      <c r="U7" s="38">
        <v>8486.27</v>
      </c>
      <c r="V7" s="38">
        <v>362000</v>
      </c>
      <c r="W7" s="38">
        <v>22.94</v>
      </c>
      <c r="X7" s="38">
        <v>15780.3</v>
      </c>
      <c r="Y7" s="38" t="s">
        <v>102</v>
      </c>
      <c r="Z7" s="38" t="s">
        <v>102</v>
      </c>
      <c r="AA7" s="38" t="s">
        <v>102</v>
      </c>
      <c r="AB7" s="38" t="s">
        <v>102</v>
      </c>
      <c r="AC7" s="38">
        <v>100.03</v>
      </c>
      <c r="AD7" s="38" t="s">
        <v>102</v>
      </c>
      <c r="AE7" s="38" t="s">
        <v>102</v>
      </c>
      <c r="AF7" s="38" t="s">
        <v>102</v>
      </c>
      <c r="AG7" s="38" t="s">
        <v>102</v>
      </c>
      <c r="AH7" s="38">
        <v>108.87</v>
      </c>
      <c r="AI7" s="38">
        <v>108.69</v>
      </c>
      <c r="AJ7" s="38" t="s">
        <v>102</v>
      </c>
      <c r="AK7" s="38" t="s">
        <v>102</v>
      </c>
      <c r="AL7" s="38" t="s">
        <v>102</v>
      </c>
      <c r="AM7" s="38" t="s">
        <v>102</v>
      </c>
      <c r="AN7" s="38">
        <v>1.47</v>
      </c>
      <c r="AO7" s="38" t="s">
        <v>102</v>
      </c>
      <c r="AP7" s="38" t="s">
        <v>102</v>
      </c>
      <c r="AQ7" s="38" t="s">
        <v>102</v>
      </c>
      <c r="AR7" s="38" t="s">
        <v>102</v>
      </c>
      <c r="AS7" s="38">
        <v>0.39</v>
      </c>
      <c r="AT7" s="38">
        <v>3.28</v>
      </c>
      <c r="AU7" s="38" t="s">
        <v>102</v>
      </c>
      <c r="AV7" s="38" t="s">
        <v>102</v>
      </c>
      <c r="AW7" s="38" t="s">
        <v>102</v>
      </c>
      <c r="AX7" s="38" t="s">
        <v>102</v>
      </c>
      <c r="AY7" s="38">
        <v>65.92</v>
      </c>
      <c r="AZ7" s="38" t="s">
        <v>102</v>
      </c>
      <c r="BA7" s="38" t="s">
        <v>102</v>
      </c>
      <c r="BB7" s="38" t="s">
        <v>102</v>
      </c>
      <c r="BC7" s="38" t="s">
        <v>102</v>
      </c>
      <c r="BD7" s="38">
        <v>73.55</v>
      </c>
      <c r="BE7" s="38">
        <v>69.489999999999995</v>
      </c>
      <c r="BF7" s="38" t="s">
        <v>102</v>
      </c>
      <c r="BG7" s="38" t="s">
        <v>102</v>
      </c>
      <c r="BH7" s="38" t="s">
        <v>102</v>
      </c>
      <c r="BI7" s="38" t="s">
        <v>102</v>
      </c>
      <c r="BJ7" s="38">
        <v>724.37</v>
      </c>
      <c r="BK7" s="38" t="s">
        <v>102</v>
      </c>
      <c r="BL7" s="38" t="s">
        <v>102</v>
      </c>
      <c r="BM7" s="38" t="s">
        <v>102</v>
      </c>
      <c r="BN7" s="38" t="s">
        <v>102</v>
      </c>
      <c r="BO7" s="38">
        <v>514.27</v>
      </c>
      <c r="BP7" s="38">
        <v>682.78</v>
      </c>
      <c r="BQ7" s="38" t="s">
        <v>102</v>
      </c>
      <c r="BR7" s="38" t="s">
        <v>102</v>
      </c>
      <c r="BS7" s="38" t="s">
        <v>102</v>
      </c>
      <c r="BT7" s="38" t="s">
        <v>102</v>
      </c>
      <c r="BU7" s="38">
        <v>99.37</v>
      </c>
      <c r="BV7" s="38" t="s">
        <v>102</v>
      </c>
      <c r="BW7" s="38" t="s">
        <v>102</v>
      </c>
      <c r="BX7" s="38" t="s">
        <v>102</v>
      </c>
      <c r="BY7" s="38" t="s">
        <v>102</v>
      </c>
      <c r="BZ7" s="38">
        <v>100.34</v>
      </c>
      <c r="CA7" s="38">
        <v>100.91</v>
      </c>
      <c r="CB7" s="38" t="s">
        <v>102</v>
      </c>
      <c r="CC7" s="38" t="s">
        <v>102</v>
      </c>
      <c r="CD7" s="38" t="s">
        <v>102</v>
      </c>
      <c r="CE7" s="38" t="s">
        <v>102</v>
      </c>
      <c r="CF7" s="38">
        <v>143.11000000000001</v>
      </c>
      <c r="CG7" s="38" t="s">
        <v>102</v>
      </c>
      <c r="CH7" s="38" t="s">
        <v>102</v>
      </c>
      <c r="CI7" s="38" t="s">
        <v>102</v>
      </c>
      <c r="CJ7" s="38" t="s">
        <v>102</v>
      </c>
      <c r="CK7" s="38">
        <v>113.49</v>
      </c>
      <c r="CL7" s="38">
        <v>136.86000000000001</v>
      </c>
      <c r="CM7" s="38" t="s">
        <v>102</v>
      </c>
      <c r="CN7" s="38" t="s">
        <v>102</v>
      </c>
      <c r="CO7" s="38" t="s">
        <v>102</v>
      </c>
      <c r="CP7" s="38" t="s">
        <v>102</v>
      </c>
      <c r="CQ7" s="38">
        <v>99.77</v>
      </c>
      <c r="CR7" s="38" t="s">
        <v>102</v>
      </c>
      <c r="CS7" s="38" t="s">
        <v>102</v>
      </c>
      <c r="CT7" s="38" t="s">
        <v>102</v>
      </c>
      <c r="CU7" s="38" t="s">
        <v>102</v>
      </c>
      <c r="CV7" s="38">
        <v>62.96</v>
      </c>
      <c r="CW7" s="38">
        <v>58.98</v>
      </c>
      <c r="CX7" s="38" t="s">
        <v>102</v>
      </c>
      <c r="CY7" s="38" t="s">
        <v>102</v>
      </c>
      <c r="CZ7" s="38" t="s">
        <v>102</v>
      </c>
      <c r="DA7" s="38" t="s">
        <v>102</v>
      </c>
      <c r="DB7" s="38">
        <v>93.31</v>
      </c>
      <c r="DC7" s="38" t="s">
        <v>102</v>
      </c>
      <c r="DD7" s="38" t="s">
        <v>102</v>
      </c>
      <c r="DE7" s="38" t="s">
        <v>102</v>
      </c>
      <c r="DF7" s="38" t="s">
        <v>102</v>
      </c>
      <c r="DG7" s="38">
        <v>96.96</v>
      </c>
      <c r="DH7" s="38">
        <v>95.2</v>
      </c>
      <c r="DI7" s="38" t="s">
        <v>102</v>
      </c>
      <c r="DJ7" s="38" t="s">
        <v>102</v>
      </c>
      <c r="DK7" s="38" t="s">
        <v>102</v>
      </c>
      <c r="DL7" s="38" t="s">
        <v>102</v>
      </c>
      <c r="DM7" s="38">
        <v>3.47</v>
      </c>
      <c r="DN7" s="38" t="s">
        <v>102</v>
      </c>
      <c r="DO7" s="38" t="s">
        <v>102</v>
      </c>
      <c r="DP7" s="38" t="s">
        <v>102</v>
      </c>
      <c r="DQ7" s="38" t="s">
        <v>102</v>
      </c>
      <c r="DR7" s="38">
        <v>25.13</v>
      </c>
      <c r="DS7" s="38">
        <v>38.6</v>
      </c>
      <c r="DT7" s="38" t="s">
        <v>102</v>
      </c>
      <c r="DU7" s="38" t="s">
        <v>102</v>
      </c>
      <c r="DV7" s="38" t="s">
        <v>102</v>
      </c>
      <c r="DW7" s="38" t="s">
        <v>102</v>
      </c>
      <c r="DX7" s="38">
        <v>0</v>
      </c>
      <c r="DY7" s="38" t="s">
        <v>102</v>
      </c>
      <c r="DZ7" s="38" t="s">
        <v>102</v>
      </c>
      <c r="EA7" s="38" t="s">
        <v>102</v>
      </c>
      <c r="EB7" s="38" t="s">
        <v>102</v>
      </c>
      <c r="EC7" s="38">
        <v>6.4</v>
      </c>
      <c r="ED7" s="38">
        <v>5.64</v>
      </c>
      <c r="EE7" s="38" t="s">
        <v>102</v>
      </c>
      <c r="EF7" s="38" t="s">
        <v>102</v>
      </c>
      <c r="EG7" s="38" t="s">
        <v>102</v>
      </c>
      <c r="EH7" s="38" t="s">
        <v>102</v>
      </c>
      <c r="EI7" s="38">
        <v>0</v>
      </c>
      <c r="EJ7" s="38" t="s">
        <v>102</v>
      </c>
      <c r="EK7" s="38" t="s">
        <v>102</v>
      </c>
      <c r="EL7" s="38" t="s">
        <v>102</v>
      </c>
      <c r="EM7" s="38" t="s">
        <v>102</v>
      </c>
      <c r="EN7" s="38">
        <v>0.16</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2020-01-17T00:40:29Z</cp:lastPrinted>
  <dcterms:created xsi:type="dcterms:W3CDTF">2019-12-05T04:43:23Z</dcterms:created>
  <dcterms:modified xsi:type="dcterms:W3CDTF">2020-02-18T07:20:04Z</dcterms:modified>
  <cp:category/>
</cp:coreProperties>
</file>