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4iQ9SjNzO3ZlOZ82DGvzdMM6PImR4SO97xPRzuuQHwpJFu528OiY5DDp9d9gI4qBlE4NAd4ClB+DERqSQE2NBg==" workbookSaltValue="WEgex6pSY8RjBIugtvQXng==" workbookSpinCount="100000" lockStructure="1"/>
  <bookViews>
    <workbookView xWindow="93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KP77" i="4" s="1"/>
  <c r="CZ7" i="5"/>
  <c r="KA77" i="4" s="1"/>
  <c r="CN7" i="5"/>
  <c r="CM7" i="5"/>
  <c r="BZ7" i="5"/>
  <c r="BY7" i="5"/>
  <c r="BX7" i="5"/>
  <c r="BW7" i="5"/>
  <c r="BV7" i="5"/>
  <c r="BU7" i="5"/>
  <c r="MA52" i="4" s="1"/>
  <c r="BT7" i="5"/>
  <c r="BS7" i="5"/>
  <c r="BR7" i="5"/>
  <c r="JV52" i="4" s="1"/>
  <c r="BQ7" i="5"/>
  <c r="JC52" i="4" s="1"/>
  <c r="BO7" i="5"/>
  <c r="BN7" i="5"/>
  <c r="BM7" i="5"/>
  <c r="FX53" i="4" s="1"/>
  <c r="BL7" i="5"/>
  <c r="FE53" i="4" s="1"/>
  <c r="BK7" i="5"/>
  <c r="BJ7" i="5"/>
  <c r="BI7" i="5"/>
  <c r="BH7" i="5"/>
  <c r="FX52" i="4" s="1"/>
  <c r="BG7" i="5"/>
  <c r="BF7" i="5"/>
  <c r="BD7" i="5"/>
  <c r="CS53" i="4" s="1"/>
  <c r="BC7" i="5"/>
  <c r="BZ53" i="4" s="1"/>
  <c r="BB7" i="5"/>
  <c r="BA7" i="5"/>
  <c r="AZ7" i="5"/>
  <c r="U53" i="4" s="1"/>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LH53" i="4"/>
  <c r="KO53" i="4"/>
  <c r="JV53" i="4"/>
  <c r="JC53" i="4"/>
  <c r="HJ53" i="4"/>
  <c r="GQ53" i="4"/>
  <c r="EL53" i="4"/>
  <c r="BG53" i="4"/>
  <c r="AN53" i="4"/>
  <c r="LH52" i="4"/>
  <c r="KO52" i="4"/>
  <c r="HJ52" i="4"/>
  <c r="GQ52" i="4"/>
  <c r="FE52" i="4"/>
  <c r="EL52" i="4"/>
  <c r="CS52" i="4"/>
  <c r="BZ52" i="4"/>
  <c r="BG52" i="4"/>
  <c r="AN52" i="4"/>
  <c r="U52" i="4"/>
  <c r="MA32" i="4"/>
  <c r="LH32" i="4"/>
  <c r="KO32" i="4"/>
  <c r="JV32" i="4"/>
  <c r="JC32" i="4"/>
  <c r="HJ32" i="4"/>
  <c r="GQ32" i="4"/>
  <c r="FX32" i="4"/>
  <c r="EL32" i="4"/>
  <c r="CS32" i="4"/>
  <c r="BZ32" i="4"/>
  <c r="BG32" i="4"/>
  <c r="AN32" i="4"/>
  <c r="U32" i="4"/>
  <c r="MA31" i="4"/>
  <c r="LH31" i="4"/>
  <c r="JV31" i="4"/>
  <c r="JC31" i="4"/>
  <c r="HJ31" i="4"/>
  <c r="FE31" i="4"/>
  <c r="EL31" i="4"/>
  <c r="BZ31" i="4"/>
  <c r="BG31" i="4"/>
  <c r="LJ10" i="4"/>
  <c r="JQ10" i="4"/>
  <c r="B10" i="4"/>
  <c r="JQ8" i="4"/>
  <c r="HX8" i="4"/>
  <c r="FJ8" i="4"/>
  <c r="CF8" i="4"/>
  <c r="AQ8" i="4"/>
  <c r="B8" i="4"/>
  <c r="BZ76" i="4" l="1"/>
  <c r="MI76" i="4"/>
  <c r="HJ51" i="4"/>
  <c r="MA30" i="4"/>
  <c r="CS51" i="4"/>
  <c r="IT76" i="4"/>
  <c r="HJ30" i="4"/>
  <c r="CS30" i="4"/>
  <c r="MA51" i="4"/>
  <c r="C11" i="5"/>
  <c r="D11" i="5"/>
  <c r="E11" i="5"/>
  <c r="B11" i="5"/>
  <c r="BK76" i="4" l="1"/>
  <c r="LH51" i="4"/>
  <c r="LT76" i="4"/>
  <c r="LH30" i="4"/>
  <c r="GQ51" i="4"/>
  <c r="IE76" i="4"/>
  <c r="BZ51" i="4"/>
  <c r="GQ30" i="4"/>
  <c r="BZ30" i="4"/>
  <c r="HP76" i="4"/>
  <c r="BG30" i="4"/>
  <c r="KO51" i="4"/>
  <c r="AV76" i="4"/>
  <c r="FX30" i="4"/>
  <c r="LE76" i="4"/>
  <c r="FX51" i="4"/>
  <c r="KO30" i="4"/>
  <c r="BG51" i="4"/>
  <c r="HA76" i="4"/>
  <c r="AN51" i="4"/>
  <c r="FE30" i="4"/>
  <c r="FE51" i="4"/>
  <c r="AN30" i="4"/>
  <c r="AG76" i="4"/>
  <c r="JV51" i="4"/>
  <c r="KP76" i="4"/>
  <c r="JV30" i="4"/>
  <c r="KA76" i="4"/>
  <c r="EL51" i="4"/>
  <c r="JC30" i="4"/>
  <c r="GL76" i="4"/>
  <c r="U51" i="4"/>
  <c r="EL30" i="4"/>
  <c r="JC51" i="4"/>
  <c r="U30" i="4"/>
  <c r="R76"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<sst xmlns="http://schemas.openxmlformats.org/spreadsheetml/2006/main" count="278" uniqueCount="130">
  <si>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</si>
  <si>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</si>
  <si>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</si>
  <si>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</si>
  <si>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</si>
  <si>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</si>
  <si>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</si>
  <si>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</si>
  <si>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</si>
  <si>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</si>
  <si>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</si>
  <si>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</si>
  <si>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</si>
  <si>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</si>
  <si>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</si>
  <si>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</si>
  <si>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</si>
  <si>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</si>
  <si>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</si>
  <si>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</si>
  <si>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</si>
  <si>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</si>
  <si>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</si>
  <si>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</si>
  <si>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</si>
  <si>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</si>
  <si>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</si>
  <si>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</si>
  <si>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</si>
  <si>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</si>
  <si>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</si>
  <si>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</si>
  <si>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</si>
  <si>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</si>
  <si>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</si>
  <si>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</si>
  <si>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</si>
  <si>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</si>
  <si>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</si>
  <si>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</si>
  <si>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</si>
  <si>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</si>
  <si>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</si>
  <si>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</si>
  <si>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</si>
  <si>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</si>
  <si>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</si>
  <si>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</si>
  <si>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</si>
  <si>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</si>
  <si>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</si>
  <si>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</si>
  <si>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</si>
  <si>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</si>
  <si>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</si>
  <si>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</si>
  <si>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</si>
  <si>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</si>
  <si>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</si>
  <si>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</si>
  <si>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</si>
  <si>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</si>
  <si>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</si>
  <si>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</si>
  <si>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</si>
  <si>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</si>
  <si>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</si>
  <si>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</si>
  <si>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</si>
  <si>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</si>
  <si>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</si>
  <si>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</si>
  <si>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</si>
  <si>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</si>
  <si>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</si>
  <si>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</si>
  <si>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</si>
  <si>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</si>
  <si>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</si>
  <si>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</si>
  <si>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</si>
  <si>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</si>
  <si>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</si>
  <si>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</si>
  <si>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</si>
  <si>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</si>
  <si>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</si>
  <si>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</si>
  <si>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</si>
  <si>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</si>
  <si>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</si>
  <si>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</si>
  <si>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</si>
  <si>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</si>
  <si>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</si>
  <si>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</si>
  <si>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</si>
  <si>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</si>
  <si>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</si>
  <si>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</si>
  <si>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</si>
  <si>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</si>
  <si>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</si>
  <si>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</si>
  <si>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</si>
  <si>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</si>
  <si>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</si>
  <si>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</si>
  <si>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木更津市</t>
  </si>
  <si>
    <t>木更津市金田第一駐車場</t>
  </si>
  <si>
    <t>法非適用</t>
  </si>
  <si>
    <t>駐車場整備事業</t>
  </si>
  <si>
    <t>-</t>
  </si>
  <si>
    <t>Ａ３Ｂ２</t>
  </si>
  <si>
    <t>非設置</t>
  </si>
  <si>
    <t>該当数値なし</t>
  </si>
  <si>
    <t>届出駐車場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</si>
  <si>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</si>
  <si>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</si>
  <si>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</si>
  <si>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</si>
  <si>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</si>
  <si>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</si>
  <si>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</si>
  <si>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</si>
  <si>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</si>
  <si>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企業債務もなく、健全な運営であると思われるが、今後、施設更新を行う場合については、事業継続や施設形態の変更も含め、慎重な検討が必要であると思われる。</t>
    <rPh sb="1" eb="3">
      <t>キギョウ</t>
    </rPh>
    <rPh sb="3" eb="5">
      <t>サイム</t>
    </rPh>
    <rPh sb="9" eb="11">
      <t>ケンゼン</t>
    </rPh>
    <rPh sb="12" eb="14">
      <t>ウンエイ</t>
    </rPh>
    <rPh sb="18" eb="19">
      <t>オモ</t>
    </rPh>
    <rPh sb="24" eb="26">
      <t>コンゴ</t>
    </rPh>
    <rPh sb="27" eb="29">
      <t>シセツ</t>
    </rPh>
    <rPh sb="29" eb="31">
      <t>コウシン</t>
    </rPh>
    <rPh sb="32" eb="33">
      <t>オコナ</t>
    </rPh>
    <rPh sb="34" eb="36">
      <t>バアイ</t>
    </rPh>
    <rPh sb="42" eb="44">
      <t>ジギョウ</t>
    </rPh>
    <rPh sb="44" eb="46">
      <t>ケイゾク</t>
    </rPh>
    <rPh sb="47" eb="51">
      <t>シセツケイタイ</t>
    </rPh>
    <rPh sb="52" eb="54">
      <t>ヘンコウ</t>
    </rPh>
    <rPh sb="55" eb="56">
      <t>フク</t>
    </rPh>
    <rPh sb="58" eb="60">
      <t>シンチョウ</t>
    </rPh>
    <rPh sb="61" eb="63">
      <t>ケントウ</t>
    </rPh>
    <rPh sb="64" eb="66">
      <t>ヒツヨウ</t>
    </rPh>
    <rPh sb="70" eb="71">
      <t>オモ</t>
    </rPh>
    <phoneticPr fontId="5"/>
  </si>
  <si>
    <t xml:space="preserve"> 平成30年度は借地料等を見直したことで歳出が増加し、前年度より収支比率が下がっているが、類似施設平均値は超えている状況である。
　また、隣接地にバスターミナルがあることで、公共施設の駐車場としてなくてはならない施設のため、継続した運営が必要である。このため、民間譲渡等には、恒久的な運営の担保ができるかどうかを考慮しながら検討していく必要があると思われる。</t>
    <rPh sb="1" eb="3">
      <t>ヘイセイ</t>
    </rPh>
    <rPh sb="5" eb="7">
      <t>ネンド</t>
    </rPh>
    <rPh sb="8" eb="11">
      <t>シャクチリョウ</t>
    </rPh>
    <rPh sb="11" eb="12">
      <t>トウ</t>
    </rPh>
    <rPh sb="13" eb="15">
      <t>ミナオ</t>
    </rPh>
    <rPh sb="20" eb="22">
      <t>サイシュツ</t>
    </rPh>
    <rPh sb="23" eb="25">
      <t>ゾウカ</t>
    </rPh>
    <rPh sb="27" eb="30">
      <t>ゼンネンド</t>
    </rPh>
    <rPh sb="32" eb="34">
      <t>シュウシ</t>
    </rPh>
    <rPh sb="34" eb="36">
      <t>ヒリツ</t>
    </rPh>
    <rPh sb="37" eb="38">
      <t>サ</t>
    </rPh>
    <rPh sb="45" eb="47">
      <t>ルイジ</t>
    </rPh>
    <rPh sb="47" eb="49">
      <t>シセツ</t>
    </rPh>
    <rPh sb="49" eb="52">
      <t>ヘイキンチ</t>
    </rPh>
    <rPh sb="53" eb="54">
      <t>コ</t>
    </rPh>
    <rPh sb="58" eb="60">
      <t>ジョウキョウ</t>
    </rPh>
    <rPh sb="69" eb="71">
      <t>リンセツ</t>
    </rPh>
    <rPh sb="71" eb="72">
      <t>チ</t>
    </rPh>
    <rPh sb="87" eb="89">
      <t>コウキョウ</t>
    </rPh>
    <rPh sb="89" eb="91">
      <t>シセツ</t>
    </rPh>
    <rPh sb="92" eb="94">
      <t>チュウシャ</t>
    </rPh>
    <rPh sb="94" eb="95">
      <t>ジョウ</t>
    </rPh>
    <rPh sb="106" eb="108">
      <t>シセツ</t>
    </rPh>
    <rPh sb="112" eb="114">
      <t>ケイゾク</t>
    </rPh>
    <rPh sb="116" eb="118">
      <t>ウンエイ</t>
    </rPh>
    <rPh sb="119" eb="121">
      <t>ヒツヨウ</t>
    </rPh>
    <rPh sb="130" eb="132">
      <t>ミンカン</t>
    </rPh>
    <rPh sb="132" eb="134">
      <t>ジョウト</t>
    </rPh>
    <rPh sb="134" eb="135">
      <t>トウ</t>
    </rPh>
    <rPh sb="138" eb="141">
      <t>コウキュウテキ</t>
    </rPh>
    <rPh sb="142" eb="144">
      <t>ウンエイ</t>
    </rPh>
    <rPh sb="145" eb="147">
      <t>タンポ</t>
    </rPh>
    <rPh sb="156" eb="158">
      <t>コウリョ</t>
    </rPh>
    <rPh sb="162" eb="164">
      <t>ケントウ</t>
    </rPh>
    <rPh sb="168" eb="170">
      <t>ヒツヨウ</t>
    </rPh>
    <rPh sb="174" eb="175">
      <t>オモ</t>
    </rPh>
    <phoneticPr fontId="5"/>
  </si>
  <si>
    <t>　平成27年度までは高い稼働率を確保できていたが、施設の拡張を行って以降、稼働率が低下し、類似施設平均値を下回っている。
　しかし、本施設はバスターミナルのパークアンドライドとしての役割があるため、過剰供給とはいえず、また、施設の拡張により、慢性的に施設が満車状態となることで寄せられていた苦情も減少した。</t>
    <rPh sb="1" eb="3">
      <t>ヘイセイ</t>
    </rPh>
    <rPh sb="5" eb="6">
      <t>ネン</t>
    </rPh>
    <rPh sb="6" eb="7">
      <t>ド</t>
    </rPh>
    <rPh sb="10" eb="11">
      <t>タカ</t>
    </rPh>
    <rPh sb="12" eb="14">
      <t>カドウ</t>
    </rPh>
    <rPh sb="14" eb="15">
      <t>リツ</t>
    </rPh>
    <rPh sb="16" eb="18">
      <t>カクホ</t>
    </rPh>
    <rPh sb="25" eb="27">
      <t>シセツ</t>
    </rPh>
    <rPh sb="28" eb="30">
      <t>カクチョウ</t>
    </rPh>
    <rPh sb="31" eb="32">
      <t>オコナ</t>
    </rPh>
    <rPh sb="34" eb="36">
      <t>イコウ</t>
    </rPh>
    <rPh sb="37" eb="39">
      <t>カドウ</t>
    </rPh>
    <rPh sb="39" eb="40">
      <t>リツ</t>
    </rPh>
    <rPh sb="41" eb="43">
      <t>テイカ</t>
    </rPh>
    <rPh sb="45" eb="47">
      <t>ルイジ</t>
    </rPh>
    <rPh sb="47" eb="49">
      <t>シセツ</t>
    </rPh>
    <rPh sb="49" eb="51">
      <t>ヘイキン</t>
    </rPh>
    <rPh sb="51" eb="52">
      <t>チ</t>
    </rPh>
    <rPh sb="53" eb="55">
      <t>シタマワ</t>
    </rPh>
    <rPh sb="66" eb="67">
      <t>ホン</t>
    </rPh>
    <rPh sb="67" eb="69">
      <t>シセツ</t>
    </rPh>
    <rPh sb="91" eb="93">
      <t>ヤクワリ</t>
    </rPh>
    <rPh sb="99" eb="101">
      <t>カジョウ</t>
    </rPh>
    <rPh sb="101" eb="103">
      <t>キョウキュウ</t>
    </rPh>
    <rPh sb="112" eb="114">
      <t>シセツ</t>
    </rPh>
    <rPh sb="115" eb="117">
      <t>カクチョウ</t>
    </rPh>
    <rPh sb="121" eb="124">
      <t>マンセイテキ</t>
    </rPh>
    <rPh sb="125" eb="127">
      <t>シセツ</t>
    </rPh>
    <rPh sb="128" eb="130">
      <t>マンシャ</t>
    </rPh>
    <rPh sb="130" eb="132">
      <t>ジョウタイ</t>
    </rPh>
    <rPh sb="138" eb="139">
      <t>ヨ</t>
    </rPh>
    <rPh sb="145" eb="147">
      <t>クジョウ</t>
    </rPh>
    <rPh sb="148" eb="150">
      <t>ゲンショウ</t>
    </rPh>
    <phoneticPr fontId="5"/>
  </si>
  <si>
    <t>　平成30年度は借地料等を見直したことで歳出が増加し、前年度より収支比率が下がっているが、類似施設平均値は超えている状況である。
　また、施設の拡張を行って以降、稼働率が低下し、類似施設平均値を下回っているが、本施設はバスターミナルのパークアンドライドとしての役割があるため、過剰供給とはいえず、施設の拡張により、慢性的に施設が満車状態となることで寄せられていた苦情も減少した。
　なお、今後の施設更新等により投資費用が多額になることが想定される場合には、事業継続や施設形態の変更も含めた慎重な検討が必要である。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</si>
</sst>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268.39999999999998</c:v>
                </c:pt>
                <c:pt idx="1">
                  <c:v>284.89999999999998</c:v>
                </c:pt>
                <c:pt idx="2">
                  <c:v>276.7</c:v>
                </c:pt>
                <c:pt idx="3">
                  <c:v>409.8</c:v>
                </c:pt>
                <c:pt idx="4">
                  <c:v>326.60000000000002</c:v>
                </c:pt>
              </c:numCache>
            </c:numRef>
          </c:val>
          <c:extLst>
            <c:ext xmlns:c16="http://schemas.microsoft.com/office/drawing/2014/chart" uri="{C3380CC4-5D6E-409C-BE32-E72D297353CC}">
              <c16:uniqueId val="{00000000-9D79-424A-8C52-7F5AAAE885F3}"/>
            </c:ext>
          </c:extLst>
        </c:ser>
        <c:dLbls>
          <c:showLegendKey val="0"/>
          <c:showVal val="0"/>
          <c:showCatName val="0"/>
          <c:showSerName val="0"/>
          <c:showPercent val="0"/>
          <c:showBubbleSize val="0"/>
        </c:dLbls>
        <c:gapWidth val="150"/>
        <c:axId val="210735176"/>
        <c:axId val="21073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9D79-424A-8C52-7F5AAAE885F3}"/>
            </c:ext>
          </c:extLst>
        </c:ser>
        <c:dLbls>
          <c:showLegendKey val="0"/>
          <c:showVal val="0"/>
          <c:showCatName val="0"/>
          <c:showSerName val="0"/>
          <c:showPercent val="0"/>
          <c:showBubbleSize val="0"/>
        </c:dLbls>
        <c:marker val="1"/>
        <c:smooth val="0"/>
        <c:axId val="210735176"/>
        <c:axId val="210735568"/>
      </c:lineChart>
      <c:dateAx>
        <c:axId val="210735176"/>
        <c:scaling>
          <c:orientation val="minMax"/>
        </c:scaling>
        <c:delete val="1"/>
        <c:axPos val="b"/>
        <c:numFmt formatCode="ge" sourceLinked="1"/>
        <c:majorTickMark val="none"/>
        <c:minorTickMark val="none"/>
        <c:tickLblPos val="none"/>
        <c:crossAx val="210735568"/>
        <c:crosses val="autoZero"/>
        <c:auto val="1"/>
        <c:lblOffset val="100"/>
        <c:baseTimeUnit val="years"/>
      </c:dateAx>
      <c:valAx>
        <c:axId val="210735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735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172-42BB-A93F-8365E85F4778}"/>
            </c:ext>
          </c:extLst>
        </c:ser>
        <c:dLbls>
          <c:showLegendKey val="0"/>
          <c:showVal val="0"/>
          <c:showCatName val="0"/>
          <c:showSerName val="0"/>
          <c:showPercent val="0"/>
          <c:showBubbleSize val="0"/>
        </c:dLbls>
        <c:gapWidth val="150"/>
        <c:axId val="210736352"/>
        <c:axId val="21258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2172-42BB-A93F-8365E85F4778}"/>
            </c:ext>
          </c:extLst>
        </c:ser>
        <c:dLbls>
          <c:showLegendKey val="0"/>
          <c:showVal val="0"/>
          <c:showCatName val="0"/>
          <c:showSerName val="0"/>
          <c:showPercent val="0"/>
          <c:showBubbleSize val="0"/>
        </c:dLbls>
        <c:marker val="1"/>
        <c:smooth val="0"/>
        <c:axId val="210736352"/>
        <c:axId val="212580336"/>
      </c:lineChart>
      <c:dateAx>
        <c:axId val="210736352"/>
        <c:scaling>
          <c:orientation val="minMax"/>
        </c:scaling>
        <c:delete val="1"/>
        <c:axPos val="b"/>
        <c:numFmt formatCode="ge" sourceLinked="1"/>
        <c:majorTickMark val="none"/>
        <c:minorTickMark val="none"/>
        <c:tickLblPos val="none"/>
        <c:crossAx val="212580336"/>
        <c:crosses val="autoZero"/>
        <c:auto val="1"/>
        <c:lblOffset val="100"/>
        <c:baseTimeUnit val="years"/>
      </c:dateAx>
      <c:valAx>
        <c:axId val="21258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73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A911-46F0-92AB-B4AF8DA19534}"/>
            </c:ext>
          </c:extLst>
        </c:ser>
        <c:dLbls>
          <c:showLegendKey val="0"/>
          <c:showVal val="0"/>
          <c:showCatName val="0"/>
          <c:showSerName val="0"/>
          <c:showPercent val="0"/>
          <c:showBubbleSize val="0"/>
        </c:dLbls>
        <c:gapWidth val="150"/>
        <c:axId val="212581120"/>
        <c:axId val="21258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911-46F0-92AB-B4AF8DA19534}"/>
            </c:ext>
          </c:extLst>
        </c:ser>
        <c:dLbls>
          <c:showLegendKey val="0"/>
          <c:showVal val="0"/>
          <c:showCatName val="0"/>
          <c:showSerName val="0"/>
          <c:showPercent val="0"/>
          <c:showBubbleSize val="0"/>
        </c:dLbls>
        <c:marker val="1"/>
        <c:smooth val="0"/>
        <c:axId val="212581120"/>
        <c:axId val="212581512"/>
      </c:lineChart>
      <c:dateAx>
        <c:axId val="212581120"/>
        <c:scaling>
          <c:orientation val="minMax"/>
        </c:scaling>
        <c:delete val="1"/>
        <c:axPos val="b"/>
        <c:numFmt formatCode="ge" sourceLinked="1"/>
        <c:majorTickMark val="none"/>
        <c:minorTickMark val="none"/>
        <c:tickLblPos val="none"/>
        <c:crossAx val="212581512"/>
        <c:crosses val="autoZero"/>
        <c:auto val="1"/>
        <c:lblOffset val="100"/>
        <c:baseTimeUnit val="years"/>
      </c:dateAx>
      <c:valAx>
        <c:axId val="212581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58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35B-4169-853B-40F086B2F8BC}"/>
            </c:ext>
          </c:extLst>
        </c:ser>
        <c:dLbls>
          <c:showLegendKey val="0"/>
          <c:showVal val="0"/>
          <c:showCatName val="0"/>
          <c:showSerName val="0"/>
          <c:showPercent val="0"/>
          <c:showBubbleSize val="0"/>
        </c:dLbls>
        <c:gapWidth val="150"/>
        <c:axId val="212582296"/>
        <c:axId val="2125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35B-4169-853B-40F086B2F8BC}"/>
            </c:ext>
          </c:extLst>
        </c:ser>
        <c:dLbls>
          <c:showLegendKey val="0"/>
          <c:showVal val="0"/>
          <c:showCatName val="0"/>
          <c:showSerName val="0"/>
          <c:showPercent val="0"/>
          <c:showBubbleSize val="0"/>
        </c:dLbls>
        <c:marker val="1"/>
        <c:smooth val="0"/>
        <c:axId val="212582296"/>
        <c:axId val="212582688"/>
      </c:lineChart>
      <c:dateAx>
        <c:axId val="212582296"/>
        <c:scaling>
          <c:orientation val="minMax"/>
        </c:scaling>
        <c:delete val="1"/>
        <c:axPos val="b"/>
        <c:numFmt formatCode="ge" sourceLinked="1"/>
        <c:majorTickMark val="none"/>
        <c:minorTickMark val="none"/>
        <c:tickLblPos val="none"/>
        <c:crossAx val="212582688"/>
        <c:crosses val="autoZero"/>
        <c:auto val="1"/>
        <c:lblOffset val="100"/>
        <c:baseTimeUnit val="years"/>
      </c:dateAx>
      <c:valAx>
        <c:axId val="21258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582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245-4CF8-831B-3FD369E4714E}"/>
            </c:ext>
          </c:extLst>
        </c:ser>
        <c:dLbls>
          <c:showLegendKey val="0"/>
          <c:showVal val="0"/>
          <c:showCatName val="0"/>
          <c:showSerName val="0"/>
          <c:showPercent val="0"/>
          <c:showBubbleSize val="0"/>
        </c:dLbls>
        <c:gapWidth val="150"/>
        <c:axId val="212583472"/>
        <c:axId val="212583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E245-4CF8-831B-3FD369E4714E}"/>
            </c:ext>
          </c:extLst>
        </c:ser>
        <c:dLbls>
          <c:showLegendKey val="0"/>
          <c:showVal val="0"/>
          <c:showCatName val="0"/>
          <c:showSerName val="0"/>
          <c:showPercent val="0"/>
          <c:showBubbleSize val="0"/>
        </c:dLbls>
        <c:marker val="1"/>
        <c:smooth val="0"/>
        <c:axId val="212583472"/>
        <c:axId val="212583864"/>
      </c:lineChart>
      <c:dateAx>
        <c:axId val="212583472"/>
        <c:scaling>
          <c:orientation val="minMax"/>
        </c:scaling>
        <c:delete val="1"/>
        <c:axPos val="b"/>
        <c:numFmt formatCode="ge" sourceLinked="1"/>
        <c:majorTickMark val="none"/>
        <c:minorTickMark val="none"/>
        <c:tickLblPos val="none"/>
        <c:crossAx val="212583864"/>
        <c:crosses val="autoZero"/>
        <c:auto val="1"/>
        <c:lblOffset val="100"/>
        <c:baseTimeUnit val="years"/>
      </c:dateAx>
      <c:valAx>
        <c:axId val="212583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58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FFE-4E48-A7BA-93274816D14C}"/>
            </c:ext>
          </c:extLst>
        </c:ser>
        <c:dLbls>
          <c:showLegendKey val="0"/>
          <c:showVal val="0"/>
          <c:showCatName val="0"/>
          <c:showSerName val="0"/>
          <c:showPercent val="0"/>
          <c:showBubbleSize val="0"/>
        </c:dLbls>
        <c:gapWidth val="150"/>
        <c:axId val="212976488"/>
        <c:axId val="21297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CFFE-4E48-A7BA-93274816D14C}"/>
            </c:ext>
          </c:extLst>
        </c:ser>
        <c:dLbls>
          <c:showLegendKey val="0"/>
          <c:showVal val="0"/>
          <c:showCatName val="0"/>
          <c:showSerName val="0"/>
          <c:showPercent val="0"/>
          <c:showBubbleSize val="0"/>
        </c:dLbls>
        <c:marker val="1"/>
        <c:smooth val="0"/>
        <c:axId val="212976488"/>
        <c:axId val="212976880"/>
      </c:lineChart>
      <c:dateAx>
        <c:axId val="212976488"/>
        <c:scaling>
          <c:orientation val="minMax"/>
        </c:scaling>
        <c:delete val="1"/>
        <c:axPos val="b"/>
        <c:numFmt formatCode="ge" sourceLinked="1"/>
        <c:majorTickMark val="none"/>
        <c:minorTickMark val="none"/>
        <c:tickLblPos val="none"/>
        <c:crossAx val="212976880"/>
        <c:crosses val="autoZero"/>
        <c:auto val="1"/>
        <c:lblOffset val="100"/>
        <c:baseTimeUnit val="years"/>
      </c:dateAx>
      <c:valAx>
        <c:axId val="212976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976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184.6</c:v>
                </c:pt>
                <c:pt idx="1">
                  <c:v>179.9</c:v>
                </c:pt>
                <c:pt idx="2">
                  <c:v>85.5</c:v>
                </c:pt>
                <c:pt idx="3">
                  <c:v>88.3</c:v>
                </c:pt>
                <c:pt idx="4">
                  <c:v>88.3</c:v>
                </c:pt>
              </c:numCache>
            </c:numRef>
          </c:val>
          <c:extLst>
            <c:ext xmlns:c16="http://schemas.microsoft.com/office/drawing/2014/chart" uri="{C3380CC4-5D6E-409C-BE32-E72D297353CC}">
              <c16:uniqueId val="{00000000-0678-46E3-853E-A0B683B5F24C}"/>
            </c:ext>
          </c:extLst>
        </c:ser>
        <c:dLbls>
          <c:showLegendKey val="0"/>
          <c:showVal val="0"/>
          <c:showCatName val="0"/>
          <c:showSerName val="0"/>
          <c:showPercent val="0"/>
          <c:showBubbleSize val="0"/>
        </c:dLbls>
        <c:gapWidth val="150"/>
        <c:axId val="212977664"/>
        <c:axId val="212978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0678-46E3-853E-A0B683B5F24C}"/>
            </c:ext>
          </c:extLst>
        </c:ser>
        <c:dLbls>
          <c:showLegendKey val="0"/>
          <c:showVal val="0"/>
          <c:showCatName val="0"/>
          <c:showSerName val="0"/>
          <c:showPercent val="0"/>
          <c:showBubbleSize val="0"/>
        </c:dLbls>
        <c:marker val="1"/>
        <c:smooth val="0"/>
        <c:axId val="212977664"/>
        <c:axId val="212978056"/>
      </c:lineChart>
      <c:dateAx>
        <c:axId val="212977664"/>
        <c:scaling>
          <c:orientation val="minMax"/>
        </c:scaling>
        <c:delete val="1"/>
        <c:axPos val="b"/>
        <c:numFmt formatCode="ge" sourceLinked="1"/>
        <c:majorTickMark val="none"/>
        <c:minorTickMark val="none"/>
        <c:tickLblPos val="none"/>
        <c:crossAx val="212978056"/>
        <c:crosses val="autoZero"/>
        <c:auto val="1"/>
        <c:lblOffset val="100"/>
        <c:baseTimeUnit val="years"/>
      </c:dateAx>
      <c:valAx>
        <c:axId val="212978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97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70.599999999999994</c:v>
                </c:pt>
                <c:pt idx="1">
                  <c:v>72.099999999999994</c:v>
                </c:pt>
                <c:pt idx="2">
                  <c:v>70</c:v>
                </c:pt>
                <c:pt idx="3">
                  <c:v>75.599999999999994</c:v>
                </c:pt>
                <c:pt idx="4">
                  <c:v>69.400000000000006</c:v>
                </c:pt>
              </c:numCache>
            </c:numRef>
          </c:val>
          <c:extLst>
            <c:ext xmlns:c16="http://schemas.microsoft.com/office/drawing/2014/chart" uri="{C3380CC4-5D6E-409C-BE32-E72D297353CC}">
              <c16:uniqueId val="{00000000-5838-4F88-90B7-A223E7A99EEA}"/>
            </c:ext>
          </c:extLst>
        </c:ser>
        <c:dLbls>
          <c:showLegendKey val="0"/>
          <c:showVal val="0"/>
          <c:showCatName val="0"/>
          <c:showSerName val="0"/>
          <c:showPercent val="0"/>
          <c:showBubbleSize val="0"/>
        </c:dLbls>
        <c:gapWidth val="150"/>
        <c:axId val="212978840"/>
        <c:axId val="21297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5838-4F88-90B7-A223E7A99EEA}"/>
            </c:ext>
          </c:extLst>
        </c:ser>
        <c:dLbls>
          <c:showLegendKey val="0"/>
          <c:showVal val="0"/>
          <c:showCatName val="0"/>
          <c:showSerName val="0"/>
          <c:showPercent val="0"/>
          <c:showBubbleSize val="0"/>
        </c:dLbls>
        <c:marker val="1"/>
        <c:smooth val="0"/>
        <c:axId val="212978840"/>
        <c:axId val="212979232"/>
      </c:lineChart>
      <c:dateAx>
        <c:axId val="212978840"/>
        <c:scaling>
          <c:orientation val="minMax"/>
        </c:scaling>
        <c:delete val="1"/>
        <c:axPos val="b"/>
        <c:numFmt formatCode="ge" sourceLinked="1"/>
        <c:majorTickMark val="none"/>
        <c:minorTickMark val="none"/>
        <c:tickLblPos val="none"/>
        <c:crossAx val="212979232"/>
        <c:crosses val="autoZero"/>
        <c:auto val="1"/>
        <c:lblOffset val="100"/>
        <c:baseTimeUnit val="years"/>
      </c:dateAx>
      <c:valAx>
        <c:axId val="212979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978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20527</c:v>
                </c:pt>
                <c:pt idx="1">
                  <c:v>21664</c:v>
                </c:pt>
                <c:pt idx="2">
                  <c:v>23215</c:v>
                </c:pt>
                <c:pt idx="3">
                  <c:v>29636</c:v>
                </c:pt>
                <c:pt idx="4">
                  <c:v>27365</c:v>
                </c:pt>
              </c:numCache>
            </c:numRef>
          </c:val>
          <c:extLst>
            <c:ext xmlns:c16="http://schemas.microsoft.com/office/drawing/2014/chart" uri="{C3380CC4-5D6E-409C-BE32-E72D297353CC}">
              <c16:uniqueId val="{00000000-3359-40D0-8687-0313D71A388F}"/>
            </c:ext>
          </c:extLst>
        </c:ser>
        <c:dLbls>
          <c:showLegendKey val="0"/>
          <c:showVal val="0"/>
          <c:showCatName val="0"/>
          <c:showSerName val="0"/>
          <c:showPercent val="0"/>
          <c:showBubbleSize val="0"/>
        </c:dLbls>
        <c:gapWidth val="150"/>
        <c:axId val="213516184"/>
        <c:axId val="21351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3359-40D0-8687-0313D71A388F}"/>
            </c:ext>
          </c:extLst>
        </c:ser>
        <c:dLbls>
          <c:showLegendKey val="0"/>
          <c:showVal val="0"/>
          <c:showCatName val="0"/>
          <c:showSerName val="0"/>
          <c:showPercent val="0"/>
          <c:showBubbleSize val="0"/>
        </c:dLbls>
        <c:marker val="1"/>
        <c:smooth val="0"/>
        <c:axId val="213516184"/>
        <c:axId val="213516576"/>
      </c:lineChart>
      <c:dateAx>
        <c:axId val="213516184"/>
        <c:scaling>
          <c:orientation val="minMax"/>
        </c:scaling>
        <c:delete val="1"/>
        <c:axPos val="b"/>
        <c:numFmt formatCode="ge" sourceLinked="1"/>
        <c:majorTickMark val="none"/>
        <c:minorTickMark val="none"/>
        <c:tickLblPos val="none"/>
        <c:crossAx val="213516576"/>
        <c:crosses val="autoZero"/>
        <c:auto val="1"/>
        <c:lblOffset val="100"/>
        <c:baseTimeUnit val="years"/>
      </c:dateAx>
      <c:valAx>
        <c:axId val="2135165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3516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千葉県木更津市　木更津市金田第一駐車場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9103</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290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500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268.39999999999998</v>
      </c>
      <c r="V31" s="110"/>
      <c r="W31" s="110"/>
      <c r="X31" s="110"/>
      <c r="Y31" s="110"/>
      <c r="Z31" s="110"/>
      <c r="AA31" s="110"/>
      <c r="AB31" s="110"/>
      <c r="AC31" s="110"/>
      <c r="AD31" s="110"/>
      <c r="AE31" s="110"/>
      <c r="AF31" s="110"/>
      <c r="AG31" s="110"/>
      <c r="AH31" s="110"/>
      <c r="AI31" s="110"/>
      <c r="AJ31" s="110"/>
      <c r="AK31" s="110"/>
      <c r="AL31" s="110"/>
      <c r="AM31" s="110"/>
      <c r="AN31" s="110">
        <f>データ!Z7</f>
        <v>284.89999999999998</v>
      </c>
      <c r="AO31" s="110"/>
      <c r="AP31" s="110"/>
      <c r="AQ31" s="110"/>
      <c r="AR31" s="110"/>
      <c r="AS31" s="110"/>
      <c r="AT31" s="110"/>
      <c r="AU31" s="110"/>
      <c r="AV31" s="110"/>
      <c r="AW31" s="110"/>
      <c r="AX31" s="110"/>
      <c r="AY31" s="110"/>
      <c r="AZ31" s="110"/>
      <c r="BA31" s="110"/>
      <c r="BB31" s="110"/>
      <c r="BC31" s="110"/>
      <c r="BD31" s="110"/>
      <c r="BE31" s="110"/>
      <c r="BF31" s="110"/>
      <c r="BG31" s="110">
        <f>データ!AA7</f>
        <v>276.7</v>
      </c>
      <c r="BH31" s="110"/>
      <c r="BI31" s="110"/>
      <c r="BJ31" s="110"/>
      <c r="BK31" s="110"/>
      <c r="BL31" s="110"/>
      <c r="BM31" s="110"/>
      <c r="BN31" s="110"/>
      <c r="BO31" s="110"/>
      <c r="BP31" s="110"/>
      <c r="BQ31" s="110"/>
      <c r="BR31" s="110"/>
      <c r="BS31" s="110"/>
      <c r="BT31" s="110"/>
      <c r="BU31" s="110"/>
      <c r="BV31" s="110"/>
      <c r="BW31" s="110"/>
      <c r="BX31" s="110"/>
      <c r="BY31" s="110"/>
      <c r="BZ31" s="110">
        <f>データ!AB7</f>
        <v>409.8</v>
      </c>
      <c r="CA31" s="110"/>
      <c r="CB31" s="110"/>
      <c r="CC31" s="110"/>
      <c r="CD31" s="110"/>
      <c r="CE31" s="110"/>
      <c r="CF31" s="110"/>
      <c r="CG31" s="110"/>
      <c r="CH31" s="110"/>
      <c r="CI31" s="110"/>
      <c r="CJ31" s="110"/>
      <c r="CK31" s="110"/>
      <c r="CL31" s="110"/>
      <c r="CM31" s="110"/>
      <c r="CN31" s="110"/>
      <c r="CO31" s="110"/>
      <c r="CP31" s="110"/>
      <c r="CQ31" s="110"/>
      <c r="CR31" s="110"/>
      <c r="CS31" s="110">
        <f>データ!AC7</f>
        <v>326.60000000000002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184.6</v>
      </c>
      <c r="JD31" s="81"/>
      <c r="JE31" s="81"/>
      <c r="JF31" s="81"/>
      <c r="JG31" s="81"/>
      <c r="JH31" s="81"/>
      <c r="JI31" s="81"/>
      <c r="JJ31" s="81"/>
      <c r="JK31" s="81"/>
      <c r="JL31" s="81"/>
      <c r="JM31" s="81"/>
      <c r="JN31" s="81"/>
      <c r="JO31" s="81"/>
      <c r="JP31" s="81"/>
      <c r="JQ31" s="81"/>
      <c r="JR31" s="81"/>
      <c r="JS31" s="81"/>
      <c r="JT31" s="81"/>
      <c r="JU31" s="82"/>
      <c r="JV31" s="80">
        <f>データ!DL7</f>
        <v>179.9</v>
      </c>
      <c r="JW31" s="81"/>
      <c r="JX31" s="81"/>
      <c r="JY31" s="81"/>
      <c r="JZ31" s="81"/>
      <c r="KA31" s="81"/>
      <c r="KB31" s="81"/>
      <c r="KC31" s="81"/>
      <c r="KD31" s="81"/>
      <c r="KE31" s="81"/>
      <c r="KF31" s="81"/>
      <c r="KG31" s="81"/>
      <c r="KH31" s="81"/>
      <c r="KI31" s="81"/>
      <c r="KJ31" s="81"/>
      <c r="KK31" s="81"/>
      <c r="KL31" s="81"/>
      <c r="KM31" s="81"/>
      <c r="KN31" s="82"/>
      <c r="KO31" s="80">
        <f>データ!DM7</f>
        <v>85.5</v>
      </c>
      <c r="KP31" s="81"/>
      <c r="KQ31" s="81"/>
      <c r="KR31" s="81"/>
      <c r="KS31" s="81"/>
      <c r="KT31" s="81"/>
      <c r="KU31" s="81"/>
      <c r="KV31" s="81"/>
      <c r="KW31" s="81"/>
      <c r="KX31" s="81"/>
      <c r="KY31" s="81"/>
      <c r="KZ31" s="81"/>
      <c r="LA31" s="81"/>
      <c r="LB31" s="81"/>
      <c r="LC31" s="81"/>
      <c r="LD31" s="81"/>
      <c r="LE31" s="81"/>
      <c r="LF31" s="81"/>
      <c r="LG31" s="82"/>
      <c r="LH31" s="80">
        <f>データ!DN7</f>
        <v>88.3</v>
      </c>
      <c r="LI31" s="81"/>
      <c r="LJ31" s="81"/>
      <c r="LK31" s="81"/>
      <c r="LL31" s="81"/>
      <c r="LM31" s="81"/>
      <c r="LN31" s="81"/>
      <c r="LO31" s="81"/>
      <c r="LP31" s="81"/>
      <c r="LQ31" s="81"/>
      <c r="LR31" s="81"/>
      <c r="LS31" s="81"/>
      <c r="LT31" s="81"/>
      <c r="LU31" s="81"/>
      <c r="LV31" s="81"/>
      <c r="LW31" s="81"/>
      <c r="LX31" s="81"/>
      <c r="LY31" s="81"/>
      <c r="LZ31" s="82"/>
      <c r="MA31" s="80">
        <f>データ!DO7</f>
        <v>88.3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70.599999999999994</v>
      </c>
      <c r="EM52" s="110"/>
      <c r="EN52" s="110"/>
      <c r="EO52" s="110"/>
      <c r="EP52" s="110"/>
      <c r="EQ52" s="110"/>
      <c r="ER52" s="110"/>
      <c r="ES52" s="110"/>
      <c r="ET52" s="110"/>
      <c r="EU52" s="110"/>
      <c r="EV52" s="110"/>
      <c r="EW52" s="110"/>
      <c r="EX52" s="110"/>
      <c r="EY52" s="110"/>
      <c r="EZ52" s="110"/>
      <c r="FA52" s="110"/>
      <c r="FB52" s="110"/>
      <c r="FC52" s="110"/>
      <c r="FD52" s="110"/>
      <c r="FE52" s="110">
        <f>データ!BG7</f>
        <v>72.099999999999994</v>
      </c>
      <c r="FF52" s="110"/>
      <c r="FG52" s="110"/>
      <c r="FH52" s="110"/>
      <c r="FI52" s="110"/>
      <c r="FJ52" s="110"/>
      <c r="FK52" s="110"/>
      <c r="FL52" s="110"/>
      <c r="FM52" s="110"/>
      <c r="FN52" s="110"/>
      <c r="FO52" s="110"/>
      <c r="FP52" s="110"/>
      <c r="FQ52" s="110"/>
      <c r="FR52" s="110"/>
      <c r="FS52" s="110"/>
      <c r="FT52" s="110"/>
      <c r="FU52" s="110"/>
      <c r="FV52" s="110"/>
      <c r="FW52" s="110"/>
      <c r="FX52" s="110">
        <f>データ!BH7</f>
        <v>70</v>
      </c>
      <c r="FY52" s="110"/>
      <c r="FZ52" s="110"/>
      <c r="GA52" s="110"/>
      <c r="GB52" s="110"/>
      <c r="GC52" s="110"/>
      <c r="GD52" s="110"/>
      <c r="GE52" s="110"/>
      <c r="GF52" s="110"/>
      <c r="GG52" s="110"/>
      <c r="GH52" s="110"/>
      <c r="GI52" s="110"/>
      <c r="GJ52" s="110"/>
      <c r="GK52" s="110"/>
      <c r="GL52" s="110"/>
      <c r="GM52" s="110"/>
      <c r="GN52" s="110"/>
      <c r="GO52" s="110"/>
      <c r="GP52" s="110"/>
      <c r="GQ52" s="110">
        <f>データ!BI7</f>
        <v>75.599999999999994</v>
      </c>
      <c r="GR52" s="110"/>
      <c r="GS52" s="110"/>
      <c r="GT52" s="110"/>
      <c r="GU52" s="110"/>
      <c r="GV52" s="110"/>
      <c r="GW52" s="110"/>
      <c r="GX52" s="110"/>
      <c r="GY52" s="110"/>
      <c r="GZ52" s="110"/>
      <c r="HA52" s="110"/>
      <c r="HB52" s="110"/>
      <c r="HC52" s="110"/>
      <c r="HD52" s="110"/>
      <c r="HE52" s="110"/>
      <c r="HF52" s="110"/>
      <c r="HG52" s="110"/>
      <c r="HH52" s="110"/>
      <c r="HI52" s="110"/>
      <c r="HJ52" s="110">
        <f>データ!BJ7</f>
        <v>69.400000000000006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20527</v>
      </c>
      <c r="JD52" s="106"/>
      <c r="JE52" s="106"/>
      <c r="JF52" s="106"/>
      <c r="JG52" s="106"/>
      <c r="JH52" s="106"/>
      <c r="JI52" s="106"/>
      <c r="JJ52" s="106"/>
      <c r="JK52" s="106"/>
      <c r="JL52" s="106"/>
      <c r="JM52" s="106"/>
      <c r="JN52" s="106"/>
      <c r="JO52" s="106"/>
      <c r="JP52" s="106"/>
      <c r="JQ52" s="106"/>
      <c r="JR52" s="106"/>
      <c r="JS52" s="106"/>
      <c r="JT52" s="106"/>
      <c r="JU52" s="106"/>
      <c r="JV52" s="106">
        <f>データ!BR7</f>
        <v>21664</v>
      </c>
      <c r="JW52" s="106"/>
      <c r="JX52" s="106"/>
      <c r="JY52" s="106"/>
      <c r="JZ52" s="106"/>
      <c r="KA52" s="106"/>
      <c r="KB52" s="106"/>
      <c r="KC52" s="106"/>
      <c r="KD52" s="106"/>
      <c r="KE52" s="106"/>
      <c r="KF52" s="106"/>
      <c r="KG52" s="106"/>
      <c r="KH52" s="106"/>
      <c r="KI52" s="106"/>
      <c r="KJ52" s="106"/>
      <c r="KK52" s="106"/>
      <c r="KL52" s="106"/>
      <c r="KM52" s="106"/>
      <c r="KN52" s="106"/>
      <c r="KO52" s="106">
        <f>データ!BS7</f>
        <v>23215</v>
      </c>
      <c r="KP52" s="106"/>
      <c r="KQ52" s="106"/>
      <c r="KR52" s="106"/>
      <c r="KS52" s="106"/>
      <c r="KT52" s="106"/>
      <c r="KU52" s="106"/>
      <c r="KV52" s="106"/>
      <c r="KW52" s="106"/>
      <c r="KX52" s="106"/>
      <c r="KY52" s="106"/>
      <c r="KZ52" s="106"/>
      <c r="LA52" s="106"/>
      <c r="LB52" s="106"/>
      <c r="LC52" s="106"/>
      <c r="LD52" s="106"/>
      <c r="LE52" s="106"/>
      <c r="LF52" s="106"/>
      <c r="LG52" s="106"/>
      <c r="LH52" s="106">
        <f>データ!BT7</f>
        <v>29636</v>
      </c>
      <c r="LI52" s="106"/>
      <c r="LJ52" s="106"/>
      <c r="LK52" s="106"/>
      <c r="LL52" s="106"/>
      <c r="LM52" s="106"/>
      <c r="LN52" s="106"/>
      <c r="LO52" s="106"/>
      <c r="LP52" s="106"/>
      <c r="LQ52" s="106"/>
      <c r="LR52" s="106"/>
      <c r="LS52" s="106"/>
      <c r="LT52" s="106"/>
      <c r="LU52" s="106"/>
      <c r="LV52" s="106"/>
      <c r="LW52" s="106"/>
      <c r="LX52" s="106"/>
      <c r="LY52" s="106"/>
      <c r="LZ52" s="106"/>
      <c r="MA52" s="106">
        <f>データ!BU7</f>
        <v>27365</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89847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248</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Iaa0YpqPHQ6TudW0svuOuOE8EqYyffzC541rU/7yadFeINb/s6g2zGjsaIb/fe+qdfwG/SuAcHY62fnYXyqwgg==" saltValue="bD07D6xqpH6T8mFjTBICC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91</v>
      </c>
      <c r="AN5" s="59" t="s">
        <v>92</v>
      </c>
      <c r="AO5" s="59" t="s">
        <v>93</v>
      </c>
      <c r="AP5" s="59" t="s">
        <v>94</v>
      </c>
      <c r="AQ5" s="59" t="s">
        <v>95</v>
      </c>
      <c r="AR5" s="59" t="s">
        <v>96</v>
      </c>
      <c r="AS5" s="59" t="s">
        <v>97</v>
      </c>
      <c r="AT5" s="59" t="s">
        <v>98</v>
      </c>
      <c r="AU5" s="59" t="s">
        <v>99</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99</v>
      </c>
      <c r="BR5" s="59" t="s">
        <v>100</v>
      </c>
      <c r="BS5" s="59" t="s">
        <v>101</v>
      </c>
      <c r="BT5" s="59" t="s">
        <v>91</v>
      </c>
      <c r="BU5" s="59" t="s">
        <v>102</v>
      </c>
      <c r="BV5" s="59" t="s">
        <v>93</v>
      </c>
      <c r="BW5" s="59" t="s">
        <v>94</v>
      </c>
      <c r="BX5" s="59" t="s">
        <v>95</v>
      </c>
      <c r="BY5" s="59" t="s">
        <v>96</v>
      </c>
      <c r="BZ5" s="59" t="s">
        <v>97</v>
      </c>
      <c r="CA5" s="59" t="s">
        <v>98</v>
      </c>
      <c r="CB5" s="59" t="s">
        <v>99</v>
      </c>
      <c r="CC5" s="59" t="s">
        <v>100</v>
      </c>
      <c r="CD5" s="59" t="s">
        <v>90</v>
      </c>
      <c r="CE5" s="59" t="s">
        <v>91</v>
      </c>
      <c r="CF5" s="59" t="s">
        <v>102</v>
      </c>
      <c r="CG5" s="59" t="s">
        <v>93</v>
      </c>
      <c r="CH5" s="59" t="s">
        <v>94</v>
      </c>
      <c r="CI5" s="59" t="s">
        <v>95</v>
      </c>
      <c r="CJ5" s="59" t="s">
        <v>96</v>
      </c>
      <c r="CK5" s="59" t="s">
        <v>97</v>
      </c>
      <c r="CL5" s="59" t="s">
        <v>98</v>
      </c>
      <c r="CM5" s="150"/>
      <c r="CN5" s="150"/>
      <c r="CO5" s="59" t="s">
        <v>99</v>
      </c>
      <c r="CP5" s="59" t="s">
        <v>89</v>
      </c>
      <c r="CQ5" s="59" t="s">
        <v>90</v>
      </c>
      <c r="CR5" s="59" t="s">
        <v>103</v>
      </c>
      <c r="CS5" s="59" t="s">
        <v>102</v>
      </c>
      <c r="CT5" s="59" t="s">
        <v>93</v>
      </c>
      <c r="CU5" s="59" t="s">
        <v>94</v>
      </c>
      <c r="CV5" s="59" t="s">
        <v>95</v>
      </c>
      <c r="CW5" s="59" t="s">
        <v>96</v>
      </c>
      <c r="CX5" s="59" t="s">
        <v>97</v>
      </c>
      <c r="CY5" s="59" t="s">
        <v>98</v>
      </c>
      <c r="CZ5" s="59" t="s">
        <v>99</v>
      </c>
      <c r="DA5" s="59" t="s">
        <v>89</v>
      </c>
      <c r="DB5" s="59" t="s">
        <v>90</v>
      </c>
      <c r="DC5" s="59" t="s">
        <v>91</v>
      </c>
      <c r="DD5" s="59" t="s">
        <v>102</v>
      </c>
      <c r="DE5" s="59" t="s">
        <v>93</v>
      </c>
      <c r="DF5" s="59" t="s">
        <v>94</v>
      </c>
      <c r="DG5" s="59" t="s">
        <v>95</v>
      </c>
      <c r="DH5" s="59" t="s">
        <v>96</v>
      </c>
      <c r="DI5" s="59" t="s">
        <v>97</v>
      </c>
      <c r="DJ5" s="59" t="s">
        <v>35</v>
      </c>
      <c r="DK5" s="59" t="s">
        <v>99</v>
      </c>
      <c r="DL5" s="59" t="s">
        <v>89</v>
      </c>
      <c r="DM5" s="59" t="s">
        <v>90</v>
      </c>
      <c r="DN5" s="59" t="s">
        <v>103</v>
      </c>
      <c r="DO5" s="59" t="s">
        <v>92</v>
      </c>
      <c r="DP5" s="59" t="s">
        <v>93</v>
      </c>
      <c r="DQ5" s="59" t="s">
        <v>94</v>
      </c>
      <c r="DR5" s="59" t="s">
        <v>95</v>
      </c>
      <c r="DS5" s="59" t="s">
        <v>96</v>
      </c>
      <c r="DT5" s="59" t="s">
        <v>97</v>
      </c>
      <c r="DU5" s="59" t="s">
        <v>98</v>
      </c>
    </row>
    <row r="6" spans="1:125" s="66" customFormat="1" x14ac:dyDescent="0.15">
      <c r="A6" s="49" t="s">
        <v>104</v>
      </c>
      <c r="B6" s="60">
        <f>B8</f>
        <v>2018</v>
      </c>
      <c r="C6" s="60">
        <f t="shared" ref="C6:X6" si="1">C8</f>
        <v>122068</v>
      </c>
      <c r="D6" s="60">
        <f t="shared" si="1"/>
        <v>47</v>
      </c>
      <c r="E6" s="60">
        <f t="shared" si="1"/>
        <v>14</v>
      </c>
      <c r="F6" s="60">
        <f t="shared" si="1"/>
        <v>0</v>
      </c>
      <c r="G6" s="60">
        <f t="shared" si="1"/>
        <v>2</v>
      </c>
      <c r="H6" s="60" t="str">
        <f>SUBSTITUTE(H8,"　","")</f>
        <v>千葉県木更津市</v>
      </c>
      <c r="I6" s="60" t="str">
        <f t="shared" si="1"/>
        <v>木更津市金田第一駐車場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14</v>
      </c>
      <c r="S6" s="62" t="str">
        <f t="shared" si="1"/>
        <v>公共施設</v>
      </c>
      <c r="T6" s="62" t="str">
        <f t="shared" si="1"/>
        <v>無</v>
      </c>
      <c r="U6" s="63">
        <f t="shared" si="1"/>
        <v>9103</v>
      </c>
      <c r="V6" s="63">
        <f t="shared" si="1"/>
        <v>290</v>
      </c>
      <c r="W6" s="63">
        <f t="shared" si="1"/>
        <v>500</v>
      </c>
      <c r="X6" s="62" t="str">
        <f t="shared" si="1"/>
        <v>導入なし</v>
      </c>
      <c r="Y6" s="64">
        <f>IF(Y8="-",NA(),Y8)</f>
        <v>268.39999999999998</v>
      </c>
      <c r="Z6" s="64">
        <f t="shared" ref="Z6:AH6" si="2">IF(Z8="-",NA(),Z8)</f>
        <v>284.89999999999998</v>
      </c>
      <c r="AA6" s="64">
        <f t="shared" si="2"/>
        <v>276.7</v>
      </c>
      <c r="AB6" s="64">
        <f t="shared" si="2"/>
        <v>409.8</v>
      </c>
      <c r="AC6" s="64">
        <f t="shared" si="2"/>
        <v>326.60000000000002</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70.599999999999994</v>
      </c>
      <c r="BG6" s="64">
        <f t="shared" ref="BG6:BO6" si="5">IF(BG8="-",NA(),BG8)</f>
        <v>72.099999999999994</v>
      </c>
      <c r="BH6" s="64">
        <f t="shared" si="5"/>
        <v>70</v>
      </c>
      <c r="BI6" s="64">
        <f t="shared" si="5"/>
        <v>75.599999999999994</v>
      </c>
      <c r="BJ6" s="64">
        <f t="shared" si="5"/>
        <v>69.400000000000006</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20527</v>
      </c>
      <c r="BR6" s="65">
        <f t="shared" ref="BR6:BZ6" si="6">IF(BR8="-",NA(),BR8)</f>
        <v>21664</v>
      </c>
      <c r="BS6" s="65">
        <f t="shared" si="6"/>
        <v>23215</v>
      </c>
      <c r="BT6" s="65">
        <f t="shared" si="6"/>
        <v>29636</v>
      </c>
      <c r="BU6" s="65">
        <f t="shared" si="6"/>
        <v>27365</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105</v>
      </c>
      <c r="CM6" s="63">
        <f t="shared" ref="CM6:CN6" si="7">CM8</f>
        <v>89847</v>
      </c>
      <c r="CN6" s="63">
        <f t="shared" si="7"/>
        <v>248</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184.6</v>
      </c>
      <c r="DL6" s="64">
        <f t="shared" ref="DL6:DT6" si="9">IF(DL8="-",NA(),DL8)</f>
        <v>179.9</v>
      </c>
      <c r="DM6" s="64">
        <f t="shared" si="9"/>
        <v>85.5</v>
      </c>
      <c r="DN6" s="64">
        <f t="shared" si="9"/>
        <v>88.3</v>
      </c>
      <c r="DO6" s="64">
        <f t="shared" si="9"/>
        <v>88.3</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106</v>
      </c>
      <c r="B7" s="60">
        <f t="shared" ref="B7:X7" si="10">B8</f>
        <v>2018</v>
      </c>
      <c r="C7" s="60">
        <f t="shared" si="10"/>
        <v>122068</v>
      </c>
      <c r="D7" s="60">
        <f t="shared" si="10"/>
        <v>47</v>
      </c>
      <c r="E7" s="60">
        <f t="shared" si="10"/>
        <v>14</v>
      </c>
      <c r="F7" s="60">
        <f t="shared" si="10"/>
        <v>0</v>
      </c>
      <c r="G7" s="60">
        <f t="shared" si="10"/>
        <v>2</v>
      </c>
      <c r="H7" s="60" t="str">
        <f t="shared" si="10"/>
        <v>千葉県　木更津市</v>
      </c>
      <c r="I7" s="60" t="str">
        <f t="shared" si="10"/>
        <v>木更津市金田第一駐車場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14</v>
      </c>
      <c r="S7" s="62" t="str">
        <f t="shared" si="10"/>
        <v>公共施設</v>
      </c>
      <c r="T7" s="62" t="str">
        <f t="shared" si="10"/>
        <v>無</v>
      </c>
      <c r="U7" s="63">
        <f t="shared" si="10"/>
        <v>9103</v>
      </c>
      <c r="V7" s="63">
        <f t="shared" si="10"/>
        <v>290</v>
      </c>
      <c r="W7" s="63">
        <f t="shared" si="10"/>
        <v>500</v>
      </c>
      <c r="X7" s="62" t="str">
        <f t="shared" si="10"/>
        <v>導入なし</v>
      </c>
      <c r="Y7" s="64">
        <f>Y8</f>
        <v>268.39999999999998</v>
      </c>
      <c r="Z7" s="64">
        <f t="shared" ref="Z7:AH7" si="11">Z8</f>
        <v>284.89999999999998</v>
      </c>
      <c r="AA7" s="64">
        <f t="shared" si="11"/>
        <v>276.7</v>
      </c>
      <c r="AB7" s="64">
        <f t="shared" si="11"/>
        <v>409.8</v>
      </c>
      <c r="AC7" s="64">
        <f t="shared" si="11"/>
        <v>326.60000000000002</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70.599999999999994</v>
      </c>
      <c r="BG7" s="64">
        <f t="shared" ref="BG7:BO7" si="14">BG8</f>
        <v>72.099999999999994</v>
      </c>
      <c r="BH7" s="64">
        <f t="shared" si="14"/>
        <v>70</v>
      </c>
      <c r="BI7" s="64">
        <f t="shared" si="14"/>
        <v>75.599999999999994</v>
      </c>
      <c r="BJ7" s="64">
        <f t="shared" si="14"/>
        <v>69.400000000000006</v>
      </c>
      <c r="BK7" s="64">
        <f t="shared" si="14"/>
        <v>32.299999999999997</v>
      </c>
      <c r="BL7" s="64">
        <f t="shared" si="14"/>
        <v>33.4</v>
      </c>
      <c r="BM7" s="64">
        <f t="shared" si="14"/>
        <v>32.299999999999997</v>
      </c>
      <c r="BN7" s="64">
        <f t="shared" si="14"/>
        <v>22.3</v>
      </c>
      <c r="BO7" s="64">
        <f t="shared" si="14"/>
        <v>27.1</v>
      </c>
      <c r="BP7" s="61"/>
      <c r="BQ7" s="65">
        <f>BQ8</f>
        <v>20527</v>
      </c>
      <c r="BR7" s="65">
        <f t="shared" ref="BR7:BZ7" si="15">BR8</f>
        <v>21664</v>
      </c>
      <c r="BS7" s="65">
        <f t="shared" si="15"/>
        <v>23215</v>
      </c>
      <c r="BT7" s="65">
        <f t="shared" si="15"/>
        <v>29636</v>
      </c>
      <c r="BU7" s="65">
        <f t="shared" si="15"/>
        <v>27365</v>
      </c>
      <c r="BV7" s="65">
        <f t="shared" si="15"/>
        <v>7497</v>
      </c>
      <c r="BW7" s="65">
        <f t="shared" si="15"/>
        <v>9663</v>
      </c>
      <c r="BX7" s="65">
        <f t="shared" si="15"/>
        <v>9019</v>
      </c>
      <c r="BY7" s="65">
        <f t="shared" si="15"/>
        <v>8406</v>
      </c>
      <c r="BZ7" s="65">
        <f t="shared" si="15"/>
        <v>9239</v>
      </c>
      <c r="CA7" s="63"/>
      <c r="CB7" s="64" t="s">
        <v>107</v>
      </c>
      <c r="CC7" s="64" t="s">
        <v>107</v>
      </c>
      <c r="CD7" s="64" t="s">
        <v>107</v>
      </c>
      <c r="CE7" s="64" t="s">
        <v>107</v>
      </c>
      <c r="CF7" s="64" t="s">
        <v>107</v>
      </c>
      <c r="CG7" s="64" t="s">
        <v>107</v>
      </c>
      <c r="CH7" s="64" t="s">
        <v>107</v>
      </c>
      <c r="CI7" s="64" t="s">
        <v>107</v>
      </c>
      <c r="CJ7" s="64" t="s">
        <v>107</v>
      </c>
      <c r="CK7" s="64" t="s">
        <v>105</v>
      </c>
      <c r="CL7" s="61"/>
      <c r="CM7" s="63">
        <f>CM8</f>
        <v>89847</v>
      </c>
      <c r="CN7" s="63">
        <f>CN8</f>
        <v>248</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184.6</v>
      </c>
      <c r="DL7" s="64">
        <f t="shared" ref="DL7:DT7" si="17">DL8</f>
        <v>179.9</v>
      </c>
      <c r="DM7" s="64">
        <f t="shared" si="17"/>
        <v>85.5</v>
      </c>
      <c r="DN7" s="64">
        <f t="shared" si="17"/>
        <v>88.3</v>
      </c>
      <c r="DO7" s="64">
        <f t="shared" si="17"/>
        <v>88.3</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122068</v>
      </c>
      <c r="D8" s="67">
        <v>47</v>
      </c>
      <c r="E8" s="67">
        <v>14</v>
      </c>
      <c r="F8" s="67">
        <v>0</v>
      </c>
      <c r="G8" s="67">
        <v>2</v>
      </c>
      <c r="H8" s="67" t="s">
        <v>108</v>
      </c>
      <c r="I8" s="67" t="s">
        <v>109</v>
      </c>
      <c r="J8" s="67" t="s">
        <v>110</v>
      </c>
      <c r="K8" s="67" t="s">
        <v>111</v>
      </c>
      <c r="L8" s="67" t="s">
        <v>112</v>
      </c>
      <c r="M8" s="67" t="s">
        <v>113</v>
      </c>
      <c r="N8" s="67" t="s">
        <v>114</v>
      </c>
      <c r="O8" s="68" t="s">
        <v>115</v>
      </c>
      <c r="P8" s="69" t="s">
        <v>116</v>
      </c>
      <c r="Q8" s="69" t="s">
        <v>117</v>
      </c>
      <c r="R8" s="70">
        <v>14</v>
      </c>
      <c r="S8" s="69" t="s">
        <v>118</v>
      </c>
      <c r="T8" s="69" t="s">
        <v>119</v>
      </c>
      <c r="U8" s="70">
        <v>9103</v>
      </c>
      <c r="V8" s="70">
        <v>290</v>
      </c>
      <c r="W8" s="70">
        <v>500</v>
      </c>
      <c r="X8" s="69" t="s">
        <v>120</v>
      </c>
      <c r="Y8" s="71">
        <v>268.39999999999998</v>
      </c>
      <c r="Z8" s="71">
        <v>284.89999999999998</v>
      </c>
      <c r="AA8" s="71">
        <v>276.7</v>
      </c>
      <c r="AB8" s="71">
        <v>409.8</v>
      </c>
      <c r="AC8" s="71">
        <v>326.60000000000002</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70.599999999999994</v>
      </c>
      <c r="BG8" s="71">
        <v>72.099999999999994</v>
      </c>
      <c r="BH8" s="71">
        <v>70</v>
      </c>
      <c r="BI8" s="71">
        <v>75.599999999999994</v>
      </c>
      <c r="BJ8" s="71">
        <v>69.400000000000006</v>
      </c>
      <c r="BK8" s="71">
        <v>32.299999999999997</v>
      </c>
      <c r="BL8" s="71">
        <v>33.4</v>
      </c>
      <c r="BM8" s="71">
        <v>32.299999999999997</v>
      </c>
      <c r="BN8" s="71">
        <v>22.3</v>
      </c>
      <c r="BO8" s="71">
        <v>27.1</v>
      </c>
      <c r="BP8" s="68">
        <v>26.3</v>
      </c>
      <c r="BQ8" s="72">
        <v>20527</v>
      </c>
      <c r="BR8" s="72">
        <v>21664</v>
      </c>
      <c r="BS8" s="72">
        <v>23215</v>
      </c>
      <c r="BT8" s="73">
        <v>29636</v>
      </c>
      <c r="BU8" s="73">
        <v>27365</v>
      </c>
      <c r="BV8" s="72">
        <v>7497</v>
      </c>
      <c r="BW8" s="72">
        <v>9663</v>
      </c>
      <c r="BX8" s="72">
        <v>9019</v>
      </c>
      <c r="BY8" s="72">
        <v>8406</v>
      </c>
      <c r="BZ8" s="72">
        <v>9239</v>
      </c>
      <c r="CA8" s="70">
        <v>16102</v>
      </c>
      <c r="CB8" s="71" t="s">
        <v>112</v>
      </c>
      <c r="CC8" s="71" t="s">
        <v>112</v>
      </c>
      <c r="CD8" s="71" t="s">
        <v>112</v>
      </c>
      <c r="CE8" s="71" t="s">
        <v>112</v>
      </c>
      <c r="CF8" s="71" t="s">
        <v>112</v>
      </c>
      <c r="CG8" s="71" t="s">
        <v>112</v>
      </c>
      <c r="CH8" s="71" t="s">
        <v>112</v>
      </c>
      <c r="CI8" s="71" t="s">
        <v>112</v>
      </c>
      <c r="CJ8" s="71" t="s">
        <v>112</v>
      </c>
      <c r="CK8" s="71" t="s">
        <v>112</v>
      </c>
      <c r="CL8" s="68" t="s">
        <v>112</v>
      </c>
      <c r="CM8" s="70">
        <v>89847</v>
      </c>
      <c r="CN8" s="70">
        <v>248</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45.6</v>
      </c>
      <c r="DF8" s="71">
        <v>85.4</v>
      </c>
      <c r="DG8" s="71">
        <v>69.900000000000006</v>
      </c>
      <c r="DH8" s="71">
        <v>59.6</v>
      </c>
      <c r="DI8" s="71">
        <v>51.8</v>
      </c>
      <c r="DJ8" s="68">
        <v>103.6</v>
      </c>
      <c r="DK8" s="71">
        <v>184.6</v>
      </c>
      <c r="DL8" s="71">
        <v>179.9</v>
      </c>
      <c r="DM8" s="71">
        <v>85.5</v>
      </c>
      <c r="DN8" s="71">
        <v>88.3</v>
      </c>
      <c r="DO8" s="71">
        <v>88.3</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2019-12-05T07:21:02Z</dcterms:created>
  <dcterms:modified xsi:type="dcterms:W3CDTF">2020-02-18T09:19:42Z</dcterms:modified>
  <cp:category/>
</cp:coreProperties>
</file>