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bVagN2SASrdryWwpWp/4DEbO63F1gi27HRivYV7HQAIDdyH/dRodJgEUC47jVO+a+So3Qz0vnkM1yYdZ3Or6Q==" workbookSaltValue="1BGV1e27rDUkVNU8SlsDTA==" workbookSpinCount="100000" lockStructure="1"/>
  <bookViews>
    <workbookView xWindow="186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P10" i="4" s="1"/>
  <c r="O6" i="5"/>
  <c r="N6" i="5"/>
  <c r="B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F85" i="4"/>
  <c r="BB10" i="4"/>
  <c r="AT10" i="4"/>
  <c r="AL10" i="4"/>
  <c r="W10" i="4"/>
  <c r="I10" i="4"/>
  <c r="AT8" i="4"/>
  <c r="AL8" i="4"/>
  <c r="AD8" i="4"/>
  <c r="W8" i="4"/>
  <c r="P8" i="4"/>
  <c r="B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<sst xmlns="http://schemas.openxmlformats.org/spreadsheetml/2006/main" count="220" uniqueCount="108">
  <si>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</si>
  <si>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</si>
  <si>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</si>
  <si>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</si>
  <si>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</si>
  <si>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</si>
  <si>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</si>
  <si>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</si>
  <si>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</si>
  <si>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</si>
  <si>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</si>
  <si>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</si>
  <si>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</si>
  <si>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</si>
  <si>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</si>
  <si>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</si>
  <si>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</si>
  <si>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</si>
  <si>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</si>
  <si>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</si>
  <si>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</si>
  <si>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</si>
  <si>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</si>
  <si>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</si>
  <si>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</si>
  <si>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</si>
  <si>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</si>
  <si>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</si>
  <si>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</si>
  <si>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</si>
  <si>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</si>
  <si>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</si>
  <si>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</si>
  <si>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</si>
  <si>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</si>
  <si>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</si>
  <si>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</si>
  <si>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</si>
  <si>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</si>
  <si>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</si>
  <si>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</si>
  <si>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</si>
  <si>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</si>
  <si>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</si>
  <si>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</si>
  <si>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</si>
  <si>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</si>
  <si>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</si>
  <si>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</si>
  <si>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</si>
  <si>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</si>
  <si>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</si>
  <si>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</si>
  <si>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</si>
  <si>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</si>
  <si>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</si>
  <si>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</si>
  <si>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</si>
  <si>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</si>
  <si>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</si>
  <si>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</si>
  <si>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</si>
  <si>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</si>
  <si>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</si>
  <si>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</si>
  <si>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</si>
  <si>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</si>
  <si>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</si>
  <si>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</si>
  <si>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</si>
  <si>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</si>
  <si>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</si>
  <si>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</si>
  <si>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</si>
  <si>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</si>
  <si>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</si>
  <si>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</si>
  <si>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</si>
  <si>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</si>
  <si>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</si>
  <si>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</si>
  <si>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</si>
  <si>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</si>
  <si>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</si>
  <si>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</si>
  <si>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</si>
  <si>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</si>
  <si>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</si>
  <si>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</si>
  <si>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</si>
  <si>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</si>
  <si>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</si>
  <si>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</si>
  <si>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</si>
  <si>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</si>
  <si>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</si>
  <si>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</si>
  <si>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</si>
  <si>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</si>
  <si>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</si>
  <si>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</si>
  <si>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</si>
  <si>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</si>
  <si>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</si>
  <si>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</si>
  <si>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給水人口は、年度ごとに若干の増減はあるものの、やや減少傾向にある。また、年間10件程度の給水申請があるものの、大幅な普及率の向上は難しい状況にある。また、運転管理業務をはじめとする外部委託の導入や、必要最低限の修繕による設備の維持など、費用を抑えるための経営努力は行っているものの、一般会計からの繰入金に依存せざるを得ない状況である。
しかし、引き続き、安全で安心な水道水を安定的に供給していくためには、今後、設備の更新が必要不可欠となっていく。そのため、水道事業ビジョン、経営戦略及び水道施設保全計画に基づき、計画的及び効率的に設備を更新していき、さらには、各設備の状況を的確に把握し、延命化か更新かを見極める等、少しでも経費の抑制につながるよう努めていく必要がある。</t>
    <rPh sb="6" eb="8">
      <t>ネンド</t>
    </rPh>
    <rPh sb="11" eb="13">
      <t>ジャッカン</t>
    </rPh>
    <rPh sb="14" eb="16">
      <t>ゾウゲン</t>
    </rPh>
    <rPh sb="228" eb="230">
      <t>スイドウ</t>
    </rPh>
    <rPh sb="230" eb="232">
      <t>ジギョウ</t>
    </rPh>
    <rPh sb="265" eb="267">
      <t>セツビ</t>
    </rPh>
    <rPh sb="268" eb="270">
      <t>コウシン</t>
    </rPh>
    <rPh sb="329" eb="331">
      <t>ヒツヨウ</t>
    </rPh>
    <phoneticPr fontId="4"/>
  </si>
  <si>
    <t>①有形固定資産減価償却率
新規に資産が増えているものの、耐用年数の短い設備等は既に更新時期を迎えているため、増加傾向にある。しかし、全体としては、まだ新しい資産であるため、類似団体平均を下回っている。
②管路経年化率・③管路更新率
老朽化した管路がなく、更新の必要がないため、0％で推移している。</t>
    <rPh sb="39" eb="40">
      <t>スデ</t>
    </rPh>
    <rPh sb="43" eb="45">
      <t>ジキ</t>
    </rPh>
    <rPh sb="46" eb="47">
      <t>ムカ</t>
    </rPh>
    <phoneticPr fontId="4"/>
  </si>
  <si>
    <t>①経常収支比率・②累積欠損金比率
経常収支比率は100％となっており、累積欠損金比率は0％を維持している。これは、一般会計から経営補助として、支出に対する収入の不足額を繰入れているためである。
③流動比率
全国平均及び類似団体平均と比較すると低いものの、約250％となっており、1年以内に支払うべき債務に対する資金は確保できている状況にある。
④企業債残高対給水収益比率
徐々に減少傾向にあるものの、全国平均及び類似団体平均と比較して圧倒的に高い状況にある。これは、創設時に建設した施設等の財源の多くを企業債に依存しており、現在も多額の企業債が残っているためである。
⑤料金回収率・⑥給水原価
企業債利息や減価償却費が高額であるため、全国平均及び類似団体平均と比較して給水原価が非常に高い状況にある。給水原価が高額であるため、料金回収率は低く、一般会計からの経営補助金を繰入れることにより経営を維持している状況にある。
⑦施設利用率
現在の給水人口は、創設当初の見込みの半数程度であるため、給水能力に余剰が生じており、施設利用率は全国平均及び類似団体平均と比較して低い状況にある。
⑧有収率
97％を超えており、高い水準にある。これは、施設が比較的新しいためである。</t>
    <rPh sb="103" eb="105">
      <t>ゼンコク</t>
    </rPh>
    <rPh sb="105" eb="107">
      <t>ヘイキン</t>
    </rPh>
    <rPh sb="107" eb="108">
      <t>オヨ</t>
    </rPh>
    <rPh sb="109" eb="111">
      <t>ルイジ</t>
    </rPh>
    <rPh sb="111" eb="113">
      <t>ダンタイ</t>
    </rPh>
    <rPh sb="113" eb="115">
      <t>ヘイキン</t>
    </rPh>
    <rPh sb="116" eb="118">
      <t>ヒカク</t>
    </rPh>
    <rPh sb="121" eb="122">
      <t>ヒク</t>
    </rPh>
    <rPh sb="127" eb="128">
      <t>ヤク</t>
    </rPh>
    <rPh sb="200" eb="202">
      <t>ゼンコク</t>
    </rPh>
    <rPh sb="202" eb="204">
      <t>ヘイキン</t>
    </rPh>
    <rPh sb="204" eb="205">
      <t>オヨ</t>
    </rPh>
    <rPh sb="436" eb="437">
      <t>スウ</t>
    </rPh>
    <rPh sb="492" eb="495">
      <t>ユウシュウリツ</t>
    </rPh>
    <rPh sb="500" eb="501">
      <t>コ</t>
    </rPh>
    <rPh sb="506" eb="507">
      <t>タカ</t>
    </rPh>
    <rPh sb="508" eb="510">
      <t>スイジュン</t>
    </rPh>
    <rPh sb="518" eb="520">
      <t>シセツ</t>
    </rPh>
    <rPh sb="521" eb="524">
      <t>ヒカクテキ</t>
    </rPh>
    <rPh sb="524" eb="525">
      <t>アタラ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</si>
</sst>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42-4A84-BA07-AE910D5336A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0.42</c:v>
                </c:pt>
                <c:pt idx="2">
                  <c:v>0.67</c:v>
                </c:pt>
                <c:pt idx="3">
                  <c:v>0.52</c:v>
                </c:pt>
                <c:pt idx="4">
                  <c:v>0.46</c:v>
                </c:pt>
              </c:numCache>
            </c:numRef>
          </c:val>
          <c:smooth val="0"/>
          <c:extLst>
            <c:ext xmlns:c16="http://schemas.microsoft.com/office/drawing/2014/chart" uri="{C3380CC4-5D6E-409C-BE32-E72D297353CC}">
              <c16:uniqueId val="{00000001-C742-4A84-BA07-AE910D5336A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39.06</c:v>
                </c:pt>
                <c:pt idx="1">
                  <c:v>37.869999999999997</c:v>
                </c:pt>
                <c:pt idx="2">
                  <c:v>33.590000000000003</c:v>
                </c:pt>
                <c:pt idx="3">
                  <c:v>35.03</c:v>
                </c:pt>
                <c:pt idx="4">
                  <c:v>35.6</c:v>
                </c:pt>
              </c:numCache>
            </c:numRef>
          </c:val>
          <c:extLst>
            <c:ext xmlns:c16="http://schemas.microsoft.com/office/drawing/2014/chart" uri="{C3380CC4-5D6E-409C-BE32-E72D297353CC}">
              <c16:uniqueId val="{00000000-541C-48EB-A4B2-634E0BE5278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52.25</c:v>
                </c:pt>
                <c:pt idx="1">
                  <c:v>48.71</c:v>
                </c:pt>
                <c:pt idx="2">
                  <c:v>50.04</c:v>
                </c:pt>
                <c:pt idx="3">
                  <c:v>47.18</c:v>
                </c:pt>
                <c:pt idx="4">
                  <c:v>45.73</c:v>
                </c:pt>
              </c:numCache>
            </c:numRef>
          </c:val>
          <c:smooth val="0"/>
          <c:extLst>
            <c:ext xmlns:c16="http://schemas.microsoft.com/office/drawing/2014/chart" uri="{C3380CC4-5D6E-409C-BE32-E72D297353CC}">
              <c16:uniqueId val="{00000001-541C-48EB-A4B2-634E0BE5278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98.32</c:v>
                </c:pt>
                <c:pt idx="1">
                  <c:v>100.04</c:v>
                </c:pt>
                <c:pt idx="2">
                  <c:v>98.72</c:v>
                </c:pt>
                <c:pt idx="3">
                  <c:v>97</c:v>
                </c:pt>
                <c:pt idx="4">
                  <c:v>97.13</c:v>
                </c:pt>
              </c:numCache>
            </c:numRef>
          </c:val>
          <c:extLst>
            <c:ext xmlns:c16="http://schemas.microsoft.com/office/drawing/2014/chart" uri="{C3380CC4-5D6E-409C-BE32-E72D297353CC}">
              <c16:uniqueId val="{00000000-2F99-4F67-B8FF-56F26FA4030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86.34</c:v>
                </c:pt>
                <c:pt idx="1">
                  <c:v>85.87</c:v>
                </c:pt>
                <c:pt idx="2">
                  <c:v>83.83</c:v>
                </c:pt>
                <c:pt idx="3">
                  <c:v>80.209999999999994</c:v>
                </c:pt>
                <c:pt idx="4">
                  <c:v>80.25</c:v>
                </c:pt>
              </c:numCache>
            </c:numRef>
          </c:val>
          <c:smooth val="0"/>
          <c:extLst>
            <c:ext xmlns:c16="http://schemas.microsoft.com/office/drawing/2014/chart" uri="{C3380CC4-5D6E-409C-BE32-E72D297353CC}">
              <c16:uniqueId val="{00000001-2F99-4F67-B8FF-56F26FA4030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102.28</c:v>
                </c:pt>
                <c:pt idx="1">
                  <c:v>100.02</c:v>
                </c:pt>
                <c:pt idx="2">
                  <c:v>100</c:v>
                </c:pt>
                <c:pt idx="3">
                  <c:v>100</c:v>
                </c:pt>
                <c:pt idx="4">
                  <c:v>100</c:v>
                </c:pt>
              </c:numCache>
            </c:numRef>
          </c:val>
          <c:extLst>
            <c:ext xmlns:c16="http://schemas.microsoft.com/office/drawing/2014/chart" uri="{C3380CC4-5D6E-409C-BE32-E72D297353CC}">
              <c16:uniqueId val="{00000000-719E-4DF6-A78C-29D6D689B17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103.86</c:v>
                </c:pt>
                <c:pt idx="1">
                  <c:v>111.5</c:v>
                </c:pt>
                <c:pt idx="2">
                  <c:v>111.79</c:v>
                </c:pt>
                <c:pt idx="3">
                  <c:v>111.37</c:v>
                </c:pt>
                <c:pt idx="4">
                  <c:v>109.77</c:v>
                </c:pt>
              </c:numCache>
            </c:numRef>
          </c:val>
          <c:smooth val="0"/>
          <c:extLst>
            <c:ext xmlns:c16="http://schemas.microsoft.com/office/drawing/2014/chart" uri="{C3380CC4-5D6E-409C-BE32-E72D297353CC}">
              <c16:uniqueId val="{00000001-719E-4DF6-A78C-29D6D689B17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28.56</c:v>
                </c:pt>
                <c:pt idx="1">
                  <c:v>31.11</c:v>
                </c:pt>
                <c:pt idx="2">
                  <c:v>33.799999999999997</c:v>
                </c:pt>
                <c:pt idx="3">
                  <c:v>36.56</c:v>
                </c:pt>
                <c:pt idx="4">
                  <c:v>39.270000000000003</c:v>
                </c:pt>
              </c:numCache>
            </c:numRef>
          </c:val>
          <c:extLst>
            <c:ext xmlns:c16="http://schemas.microsoft.com/office/drawing/2014/chart" uri="{C3380CC4-5D6E-409C-BE32-E72D297353CC}">
              <c16:uniqueId val="{00000000-7F53-4506-88C3-21E091C4645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39.26</c:v>
                </c:pt>
                <c:pt idx="1">
                  <c:v>43.52</c:v>
                </c:pt>
                <c:pt idx="2">
                  <c:v>43.96</c:v>
                </c:pt>
                <c:pt idx="3">
                  <c:v>45.8</c:v>
                </c:pt>
                <c:pt idx="4">
                  <c:v>46.28</c:v>
                </c:pt>
              </c:numCache>
            </c:numRef>
          </c:val>
          <c:smooth val="0"/>
          <c:extLst>
            <c:ext xmlns:c16="http://schemas.microsoft.com/office/drawing/2014/chart" uri="{C3380CC4-5D6E-409C-BE32-E72D297353CC}">
              <c16:uniqueId val="{00000001-7F53-4506-88C3-21E091C4645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75-4CBF-A9E6-B3DC8C5B919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9.1</c:v>
                </c:pt>
                <c:pt idx="1">
                  <c:v>12.35</c:v>
                </c:pt>
                <c:pt idx="2">
                  <c:v>11.91</c:v>
                </c:pt>
                <c:pt idx="3">
                  <c:v>20.02</c:v>
                </c:pt>
                <c:pt idx="4">
                  <c:v>18.03</c:v>
                </c:pt>
              </c:numCache>
            </c:numRef>
          </c:val>
          <c:smooth val="0"/>
          <c:extLst>
            <c:ext xmlns:c16="http://schemas.microsoft.com/office/drawing/2014/chart" uri="{C3380CC4-5D6E-409C-BE32-E72D297353CC}">
              <c16:uniqueId val="{00000001-E375-4CBF-A9E6-B3DC8C5B919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70-4718-B31A-3C0E1771EB5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42.39</c:v>
                </c:pt>
                <c:pt idx="1">
                  <c:v>7.41</c:v>
                </c:pt>
                <c:pt idx="2">
                  <c:v>4.03</c:v>
                </c:pt>
                <c:pt idx="3">
                  <c:v>3.02</c:v>
                </c:pt>
                <c:pt idx="4">
                  <c:v>4.96</c:v>
                </c:pt>
              </c:numCache>
            </c:numRef>
          </c:val>
          <c:smooth val="0"/>
          <c:extLst>
            <c:ext xmlns:c16="http://schemas.microsoft.com/office/drawing/2014/chart" uri="{C3380CC4-5D6E-409C-BE32-E72D297353CC}">
              <c16:uniqueId val="{00000001-4970-4718-B31A-3C0E1771EB5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337.58</c:v>
                </c:pt>
                <c:pt idx="1">
                  <c:v>249.63</c:v>
                </c:pt>
                <c:pt idx="2">
                  <c:v>282.08999999999997</c:v>
                </c:pt>
                <c:pt idx="3">
                  <c:v>289.62</c:v>
                </c:pt>
                <c:pt idx="4">
                  <c:v>250.99</c:v>
                </c:pt>
              </c:numCache>
            </c:numRef>
          </c:val>
          <c:extLst>
            <c:ext xmlns:c16="http://schemas.microsoft.com/office/drawing/2014/chart" uri="{C3380CC4-5D6E-409C-BE32-E72D297353CC}">
              <c16:uniqueId val="{00000000-FE54-45D8-ACFB-76A56A9C84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432.1</c:v>
                </c:pt>
                <c:pt idx="1">
                  <c:v>515.9</c:v>
                </c:pt>
                <c:pt idx="2">
                  <c:v>548.71</c:v>
                </c:pt>
                <c:pt idx="3">
                  <c:v>533.21</c:v>
                </c:pt>
                <c:pt idx="4">
                  <c:v>563.05999999999995</c:v>
                </c:pt>
              </c:numCache>
            </c:numRef>
          </c:val>
          <c:smooth val="0"/>
          <c:extLst>
            <c:ext xmlns:c16="http://schemas.microsoft.com/office/drawing/2014/chart" uri="{C3380CC4-5D6E-409C-BE32-E72D297353CC}">
              <c16:uniqueId val="{00000001-FE54-45D8-ACFB-76A56A9C84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3527.45</c:v>
                </c:pt>
                <c:pt idx="1">
                  <c:v>3488.86</c:v>
                </c:pt>
                <c:pt idx="2">
                  <c:v>3396.74</c:v>
                </c:pt>
                <c:pt idx="3">
                  <c:v>3186.94</c:v>
                </c:pt>
                <c:pt idx="4">
                  <c:v>3006.01</c:v>
                </c:pt>
              </c:numCache>
            </c:numRef>
          </c:val>
          <c:extLst>
            <c:ext xmlns:c16="http://schemas.microsoft.com/office/drawing/2014/chart" uri="{C3380CC4-5D6E-409C-BE32-E72D297353CC}">
              <c16:uniqueId val="{00000000-1391-436A-998E-5EA2E24DFA5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952.88</c:v>
                </c:pt>
                <c:pt idx="1">
                  <c:v>771.33</c:v>
                </c:pt>
                <c:pt idx="2">
                  <c:v>669.22</c:v>
                </c:pt>
                <c:pt idx="3">
                  <c:v>634.09</c:v>
                </c:pt>
                <c:pt idx="4">
                  <c:v>651.9</c:v>
                </c:pt>
              </c:numCache>
            </c:numRef>
          </c:val>
          <c:smooth val="0"/>
          <c:extLst>
            <c:ext xmlns:c16="http://schemas.microsoft.com/office/drawing/2014/chart" uri="{C3380CC4-5D6E-409C-BE32-E72D297353CC}">
              <c16:uniqueId val="{00000001-1391-436A-998E-5EA2E24DFA5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24.32</c:v>
                </c:pt>
                <c:pt idx="1">
                  <c:v>21.51</c:v>
                </c:pt>
                <c:pt idx="2">
                  <c:v>21.01</c:v>
                </c:pt>
                <c:pt idx="3">
                  <c:v>23.27</c:v>
                </c:pt>
                <c:pt idx="4">
                  <c:v>21.97</c:v>
                </c:pt>
              </c:numCache>
            </c:numRef>
          </c:val>
          <c:extLst>
            <c:ext xmlns:c16="http://schemas.microsoft.com/office/drawing/2014/chart" uri="{C3380CC4-5D6E-409C-BE32-E72D297353CC}">
              <c16:uniqueId val="{00000000-58B6-4ED2-89D6-D1A0273859A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62.32</c:v>
                </c:pt>
                <c:pt idx="1">
                  <c:v>69.099999999999994</c:v>
                </c:pt>
                <c:pt idx="2">
                  <c:v>73.34</c:v>
                </c:pt>
                <c:pt idx="3">
                  <c:v>76.739999999999995</c:v>
                </c:pt>
                <c:pt idx="4">
                  <c:v>75.28</c:v>
                </c:pt>
              </c:numCache>
            </c:numRef>
          </c:val>
          <c:smooth val="0"/>
          <c:extLst>
            <c:ext xmlns:c16="http://schemas.microsoft.com/office/drawing/2014/chart" uri="{C3380CC4-5D6E-409C-BE32-E72D297353CC}">
              <c16:uniqueId val="{00000001-58B6-4ED2-89D6-D1A0273859A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929.61</c:v>
                </c:pt>
                <c:pt idx="1">
                  <c:v>1048.69</c:v>
                </c:pt>
                <c:pt idx="2">
                  <c:v>1076.6199999999999</c:v>
                </c:pt>
                <c:pt idx="3">
                  <c:v>965.07</c:v>
                </c:pt>
                <c:pt idx="4">
                  <c:v>1017.83</c:v>
                </c:pt>
              </c:numCache>
            </c:numRef>
          </c:val>
          <c:extLst>
            <c:ext xmlns:c16="http://schemas.microsoft.com/office/drawing/2014/chart" uri="{C3380CC4-5D6E-409C-BE32-E72D297353CC}">
              <c16:uniqueId val="{00000000-40FC-4E5B-869D-CED3C4F470F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326.38</c:v>
                </c:pt>
                <c:pt idx="1">
                  <c:v>297.49</c:v>
                </c:pt>
                <c:pt idx="2">
                  <c:v>261.75</c:v>
                </c:pt>
                <c:pt idx="3">
                  <c:v>252.45</c:v>
                </c:pt>
                <c:pt idx="4">
                  <c:v>255.35</c:v>
                </c:pt>
              </c:numCache>
            </c:numRef>
          </c:val>
          <c:smooth val="0"/>
          <c:extLst>
            <c:ext xmlns:c16="http://schemas.microsoft.com/office/drawing/2014/chart" uri="{C3380CC4-5D6E-409C-BE32-E72D297353CC}">
              <c16:uniqueId val="{00000001-40FC-4E5B-869D-CED3C4F470F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【969.46】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【11.65】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成田市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簡易水道事業</v>
      </c>
      <c r="Q8" s="82"/>
      <c r="R8" s="82"/>
      <c r="S8" s="82"/>
      <c r="T8" s="82"/>
      <c r="U8" s="82"/>
      <c r="V8" s="82"/>
      <c r="W8" s="82" t="str">
        <f>データ!$L$6</f>
        <v>C3</v>
      </c>
      <c r="X8" s="82"/>
      <c r="Y8" s="82"/>
      <c r="Z8" s="82"/>
      <c r="AA8" s="82"/>
      <c r="AB8" s="82"/>
      <c r="AC8" s="82"/>
      <c r="AD8" s="82" t="str">
        <f>データ!$M$6</f>
        <v>非設置</v>
      </c>
      <c r="AE8" s="82"/>
      <c r="AF8" s="82"/>
      <c r="AG8" s="82"/>
      <c r="AH8" s="82"/>
      <c r="AI8" s="82"/>
      <c r="AJ8" s="82"/>
      <c r="AK8" s="4"/>
      <c r="AL8" s="70">
        <f>データ!$R$6</f>
        <v>133456</v>
      </c>
      <c r="AM8" s="70"/>
      <c r="AN8" s="70"/>
      <c r="AO8" s="70"/>
      <c r="AP8" s="70"/>
      <c r="AQ8" s="70"/>
      <c r="AR8" s="70"/>
      <c r="AS8" s="70"/>
      <c r="AT8" s="66">
        <f>データ!$S$6</f>
        <v>213.84</v>
      </c>
      <c r="AU8" s="67"/>
      <c r="AV8" s="67"/>
      <c r="AW8" s="67"/>
      <c r="AX8" s="67"/>
      <c r="AY8" s="67"/>
      <c r="AZ8" s="67"/>
      <c r="BA8" s="67"/>
      <c r="BB8" s="69">
        <f>データ!$T$6</f>
        <v>624.09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42.74</v>
      </c>
      <c r="J10" s="67"/>
      <c r="K10" s="67"/>
      <c r="L10" s="67"/>
      <c r="M10" s="67"/>
      <c r="N10" s="67"/>
      <c r="O10" s="68"/>
      <c r="P10" s="69">
        <f>データ!$P$6</f>
        <v>2.4500000000000002</v>
      </c>
      <c r="Q10" s="69"/>
      <c r="R10" s="69"/>
      <c r="S10" s="69"/>
      <c r="T10" s="69"/>
      <c r="U10" s="69"/>
      <c r="V10" s="69"/>
      <c r="W10" s="70">
        <f>データ!$Q$6</f>
        <v>3910</v>
      </c>
      <c r="X10" s="70"/>
      <c r="Y10" s="70"/>
      <c r="Z10" s="70"/>
      <c r="AA10" s="70"/>
      <c r="AB10" s="70"/>
      <c r="AC10" s="70"/>
      <c r="AD10" s="2"/>
      <c r="AE10" s="2"/>
      <c r="AF10" s="2"/>
      <c r="AG10" s="2"/>
      <c r="AH10" s="4"/>
      <c r="AI10" s="4"/>
      <c r="AJ10" s="4"/>
      <c r="AK10" s="4"/>
      <c r="AL10" s="70">
        <f>データ!$U$6</f>
        <v>3252</v>
      </c>
      <c r="AM10" s="70"/>
      <c r="AN10" s="70"/>
      <c r="AO10" s="70"/>
      <c r="AP10" s="70"/>
      <c r="AQ10" s="70"/>
      <c r="AR10" s="70"/>
      <c r="AS10" s="70"/>
      <c r="AT10" s="66">
        <f>データ!$V$6</f>
        <v>22.1</v>
      </c>
      <c r="AU10" s="67"/>
      <c r="AV10" s="67"/>
      <c r="AW10" s="67"/>
      <c r="AX10" s="67"/>
      <c r="AY10" s="67"/>
      <c r="AZ10" s="67"/>
      <c r="BA10" s="67"/>
      <c r="BB10" s="69">
        <f>データ!$W$6</f>
        <v>147.15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【104.88】</v>
      </c>
      <c r="F85" s="27" t="str">
        <f>データ!AS6</f>
        <v>【13.15】</v>
      </c>
      <c r="G85" s="27" t="str">
        <f>データ!BD6</f>
        <v>【299.46】</v>
      </c>
      <c r="H85" s="27" t="str">
        <f>データ!BO6</f>
        <v>【969.46】</v>
      </c>
      <c r="I85" s="27" t="str">
        <f>データ!BZ6</f>
        <v>【73.20】</v>
      </c>
      <c r="J85" s="27" t="str">
        <f>データ!CK6</f>
        <v>【249.60】</v>
      </c>
      <c r="K85" s="27" t="str">
        <f>データ!CV6</f>
        <v>【48.62】</v>
      </c>
      <c r="L85" s="27" t="str">
        <f>データ!DG6</f>
        <v>【79.22】</v>
      </c>
      <c r="M85" s="27" t="str">
        <f>データ!DR6</f>
        <v>【38.53】</v>
      </c>
      <c r="N85" s="27" t="str">
        <f>データ!EC6</f>
        <v>【11.65】</v>
      </c>
      <c r="O85" s="27" t="str">
        <f>データ!EN6</f>
        <v>【0.34】</v>
      </c>
    </row>
  </sheetData>
  <sheetProtection algorithmName="SHA-512" hashValue="O2QSal7LKapsUi0TycOlFQ+rNeXjvWGEu8G63xsy/KwoQPUGvnEkxT0MH8mDaPNfIZ7jArXio0rvPdd2IwCeVg==" saltValue="tXrG8TxAYlb17iciqX0Q1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122114</v>
      </c>
      <c r="D6" s="34">
        <f t="shared" si="3"/>
        <v>46</v>
      </c>
      <c r="E6" s="34">
        <f t="shared" si="3"/>
        <v>1</v>
      </c>
      <c r="F6" s="34">
        <f t="shared" si="3"/>
        <v>0</v>
      </c>
      <c r="G6" s="34">
        <f t="shared" si="3"/>
        <v>5</v>
      </c>
      <c r="H6" s="34" t="str">
        <f t="shared" si="3"/>
        <v>千葉県　成田市</v>
      </c>
      <c r="I6" s="34" t="str">
        <f t="shared" si="3"/>
        <v>法適用</v>
      </c>
      <c r="J6" s="34" t="str">
        <f t="shared" si="3"/>
        <v>水道事業</v>
      </c>
      <c r="K6" s="34" t="str">
        <f t="shared" si="3"/>
        <v>簡易水道事業</v>
      </c>
      <c r="L6" s="34" t="str">
        <f t="shared" si="3"/>
        <v>C3</v>
      </c>
      <c r="M6" s="34" t="str">
        <f t="shared" si="3"/>
        <v>非設置</v>
      </c>
      <c r="N6" s="35" t="str">
        <f t="shared" si="3"/>
        <v>-</v>
      </c>
      <c r="O6" s="35">
        <f t="shared" si="3"/>
        <v>42.74</v>
      </c>
      <c r="P6" s="35">
        <f t="shared" si="3"/>
        <v>2.4500000000000002</v>
      </c>
      <c r="Q6" s="35">
        <f t="shared" si="3"/>
        <v>3910</v>
      </c>
      <c r="R6" s="35">
        <f t="shared" si="3"/>
        <v>133456</v>
      </c>
      <c r="S6" s="35">
        <f t="shared" si="3"/>
        <v>213.84</v>
      </c>
      <c r="T6" s="35">
        <f t="shared" si="3"/>
        <v>624.09</v>
      </c>
      <c r="U6" s="35">
        <f t="shared" si="3"/>
        <v>3252</v>
      </c>
      <c r="V6" s="35">
        <f t="shared" si="3"/>
        <v>22.1</v>
      </c>
      <c r="W6" s="35">
        <f t="shared" si="3"/>
        <v>147.15</v>
      </c>
      <c r="X6" s="36">
        <f>IF(X7="",NA(),X7)</f>
        <v>102.28</v>
      </c>
      <c r="Y6" s="36">
        <f t="shared" ref="Y6:AG6" si="4">IF(Y7="",NA(),Y7)</f>
        <v>100.02</v>
      </c>
      <c r="Z6" s="36">
        <f t="shared" si="4"/>
        <v>100</v>
      </c>
      <c r="AA6" s="36">
        <f t="shared" si="4"/>
        <v>100</v>
      </c>
      <c r="AB6" s="36">
        <f t="shared" si="4"/>
        <v>100</v>
      </c>
      <c r="AC6" s="36">
        <f t="shared" si="4"/>
        <v>103.86</v>
      </c>
      <c r="AD6" s="36">
        <f t="shared" si="4"/>
        <v>111.5</v>
      </c>
      <c r="AE6" s="36">
        <f t="shared" si="4"/>
        <v>111.79</v>
      </c>
      <c r="AF6" s="36">
        <f t="shared" si="4"/>
        <v>111.37</v>
      </c>
      <c r="AG6" s="36">
        <f t="shared" si="4"/>
        <v>109.77</v>
      </c>
      <c r="AH6" s="35" t="str">
        <f>IF(AH7="","",IF(AH7="-","【-】","【"&amp;SUBSTITUTE(TEXT(AH7,"#,##0.00"),"-","△")&amp;"】"))</f>
        <v>【104.88】</v>
      </c>
      <c r="AI6" s="35">
        <f>IF(AI7="",NA(),AI7)</f>
        <v>0</v>
      </c>
      <c r="AJ6" s="35">
        <f t="shared" ref="AJ6:AR6" si="5">IF(AJ7="",NA(),AJ7)</f>
        <v>0</v>
      </c>
      <c r="AK6" s="35">
        <f t="shared" si="5"/>
        <v>0</v>
      </c>
      <c r="AL6" s="35">
        <f t="shared" si="5"/>
        <v>0</v>
      </c>
      <c r="AM6" s="35">
        <f t="shared" si="5"/>
        <v>0</v>
      </c>
      <c r="AN6" s="36">
        <f t="shared" si="5"/>
        <v>42.39</v>
      </c>
      <c r="AO6" s="36">
        <f t="shared" si="5"/>
        <v>7.41</v>
      </c>
      <c r="AP6" s="36">
        <f t="shared" si="5"/>
        <v>4.03</v>
      </c>
      <c r="AQ6" s="36">
        <f t="shared" si="5"/>
        <v>3.02</v>
      </c>
      <c r="AR6" s="36">
        <f t="shared" si="5"/>
        <v>4.96</v>
      </c>
      <c r="AS6" s="35" t="str">
        <f>IF(AS7="","",IF(AS7="-","【-】","【"&amp;SUBSTITUTE(TEXT(AS7,"#,##0.00"),"-","△")&amp;"】"))</f>
        <v>【13.15】</v>
      </c>
      <c r="AT6" s="36">
        <f>IF(AT7="",NA(),AT7)</f>
        <v>337.58</v>
      </c>
      <c r="AU6" s="36">
        <f t="shared" ref="AU6:BC6" si="6">IF(AU7="",NA(),AU7)</f>
        <v>249.63</v>
      </c>
      <c r="AV6" s="36">
        <f t="shared" si="6"/>
        <v>282.08999999999997</v>
      </c>
      <c r="AW6" s="36">
        <f t="shared" si="6"/>
        <v>289.62</v>
      </c>
      <c r="AX6" s="36">
        <f t="shared" si="6"/>
        <v>250.99</v>
      </c>
      <c r="AY6" s="36">
        <f t="shared" si="6"/>
        <v>432.1</v>
      </c>
      <c r="AZ6" s="36">
        <f t="shared" si="6"/>
        <v>515.9</v>
      </c>
      <c r="BA6" s="36">
        <f t="shared" si="6"/>
        <v>548.71</v>
      </c>
      <c r="BB6" s="36">
        <f t="shared" si="6"/>
        <v>533.21</v>
      </c>
      <c r="BC6" s="36">
        <f t="shared" si="6"/>
        <v>563.05999999999995</v>
      </c>
      <c r="BD6" s="35" t="str">
        <f>IF(BD7="","",IF(BD7="-","【-】","【"&amp;SUBSTITUTE(TEXT(BD7,"#,##0.00"),"-","△")&amp;"】"))</f>
        <v>【299.46】</v>
      </c>
      <c r="BE6" s="36">
        <f>IF(BE7="",NA(),BE7)</f>
        <v>3527.45</v>
      </c>
      <c r="BF6" s="36">
        <f t="shared" ref="BF6:BN6" si="7">IF(BF7="",NA(),BF7)</f>
        <v>3488.86</v>
      </c>
      <c r="BG6" s="36">
        <f t="shared" si="7"/>
        <v>3396.74</v>
      </c>
      <c r="BH6" s="36">
        <f t="shared" si="7"/>
        <v>3186.94</v>
      </c>
      <c r="BI6" s="36">
        <f t="shared" si="7"/>
        <v>3006.01</v>
      </c>
      <c r="BJ6" s="36">
        <f t="shared" si="7"/>
        <v>952.88</v>
      </c>
      <c r="BK6" s="36">
        <f t="shared" si="7"/>
        <v>771.33</v>
      </c>
      <c r="BL6" s="36">
        <f t="shared" si="7"/>
        <v>669.22</v>
      </c>
      <c r="BM6" s="36">
        <f t="shared" si="7"/>
        <v>634.09</v>
      </c>
      <c r="BN6" s="36">
        <f t="shared" si="7"/>
        <v>651.9</v>
      </c>
      <c r="BO6" s="35" t="str">
        <f>IF(BO7="","",IF(BO7="-","【-】","【"&amp;SUBSTITUTE(TEXT(BO7,"#,##0.00"),"-","△")&amp;"】"))</f>
        <v>【969.46】</v>
      </c>
      <c r="BP6" s="36">
        <f>IF(BP7="",NA(),BP7)</f>
        <v>24.32</v>
      </c>
      <c r="BQ6" s="36">
        <f t="shared" ref="BQ6:BY6" si="8">IF(BQ7="",NA(),BQ7)</f>
        <v>21.51</v>
      </c>
      <c r="BR6" s="36">
        <f t="shared" si="8"/>
        <v>21.01</v>
      </c>
      <c r="BS6" s="36">
        <f t="shared" si="8"/>
        <v>23.27</v>
      </c>
      <c r="BT6" s="36">
        <f t="shared" si="8"/>
        <v>21.97</v>
      </c>
      <c r="BU6" s="36">
        <f t="shared" si="8"/>
        <v>62.32</v>
      </c>
      <c r="BV6" s="36">
        <f t="shared" si="8"/>
        <v>69.099999999999994</v>
      </c>
      <c r="BW6" s="36">
        <f t="shared" si="8"/>
        <v>73.34</v>
      </c>
      <c r="BX6" s="36">
        <f t="shared" si="8"/>
        <v>76.739999999999995</v>
      </c>
      <c r="BY6" s="36">
        <f t="shared" si="8"/>
        <v>75.28</v>
      </c>
      <c r="BZ6" s="35" t="str">
        <f>IF(BZ7="","",IF(BZ7="-","【-】","【"&amp;SUBSTITUTE(TEXT(BZ7,"#,##0.00"),"-","△")&amp;"】"))</f>
        <v>【73.20】</v>
      </c>
      <c r="CA6" s="36">
        <f>IF(CA7="",NA(),CA7)</f>
        <v>929.61</v>
      </c>
      <c r="CB6" s="36">
        <f t="shared" ref="CB6:CJ6" si="9">IF(CB7="",NA(),CB7)</f>
        <v>1048.69</v>
      </c>
      <c r="CC6" s="36">
        <f t="shared" si="9"/>
        <v>1076.6199999999999</v>
      </c>
      <c r="CD6" s="36">
        <f t="shared" si="9"/>
        <v>965.07</v>
      </c>
      <c r="CE6" s="36">
        <f t="shared" si="9"/>
        <v>1017.83</v>
      </c>
      <c r="CF6" s="36">
        <f t="shared" si="9"/>
        <v>326.38</v>
      </c>
      <c r="CG6" s="36">
        <f t="shared" si="9"/>
        <v>297.49</v>
      </c>
      <c r="CH6" s="36">
        <f t="shared" si="9"/>
        <v>261.75</v>
      </c>
      <c r="CI6" s="36">
        <f t="shared" si="9"/>
        <v>252.45</v>
      </c>
      <c r="CJ6" s="36">
        <f t="shared" si="9"/>
        <v>255.35</v>
      </c>
      <c r="CK6" s="35" t="str">
        <f>IF(CK7="","",IF(CK7="-","【-】","【"&amp;SUBSTITUTE(TEXT(CK7,"#,##0.00"),"-","△")&amp;"】"))</f>
        <v>【249.60】</v>
      </c>
      <c r="CL6" s="36">
        <f>IF(CL7="",NA(),CL7)</f>
        <v>39.06</v>
      </c>
      <c r="CM6" s="36">
        <f t="shared" ref="CM6:CU6" si="10">IF(CM7="",NA(),CM7)</f>
        <v>37.869999999999997</v>
      </c>
      <c r="CN6" s="36">
        <f t="shared" si="10"/>
        <v>33.590000000000003</v>
      </c>
      <c r="CO6" s="36">
        <f t="shared" si="10"/>
        <v>35.03</v>
      </c>
      <c r="CP6" s="36">
        <f t="shared" si="10"/>
        <v>35.6</v>
      </c>
      <c r="CQ6" s="36">
        <f t="shared" si="10"/>
        <v>52.25</v>
      </c>
      <c r="CR6" s="36">
        <f t="shared" si="10"/>
        <v>48.71</v>
      </c>
      <c r="CS6" s="36">
        <f t="shared" si="10"/>
        <v>50.04</v>
      </c>
      <c r="CT6" s="36">
        <f t="shared" si="10"/>
        <v>47.18</v>
      </c>
      <c r="CU6" s="36">
        <f t="shared" si="10"/>
        <v>45.73</v>
      </c>
      <c r="CV6" s="35" t="str">
        <f>IF(CV7="","",IF(CV7="-","【-】","【"&amp;SUBSTITUTE(TEXT(CV7,"#,##0.00"),"-","△")&amp;"】"))</f>
        <v>【48.62】</v>
      </c>
      <c r="CW6" s="36">
        <f>IF(CW7="",NA(),CW7)</f>
        <v>98.32</v>
      </c>
      <c r="CX6" s="36">
        <f t="shared" ref="CX6:DF6" si="11">IF(CX7="",NA(),CX7)</f>
        <v>100.04</v>
      </c>
      <c r="CY6" s="36">
        <f t="shared" si="11"/>
        <v>98.72</v>
      </c>
      <c r="CZ6" s="36">
        <f t="shared" si="11"/>
        <v>97</v>
      </c>
      <c r="DA6" s="36">
        <f t="shared" si="11"/>
        <v>97.13</v>
      </c>
      <c r="DB6" s="36">
        <f t="shared" si="11"/>
        <v>86.34</v>
      </c>
      <c r="DC6" s="36">
        <f t="shared" si="11"/>
        <v>85.87</v>
      </c>
      <c r="DD6" s="36">
        <f t="shared" si="11"/>
        <v>83.83</v>
      </c>
      <c r="DE6" s="36">
        <f t="shared" si="11"/>
        <v>80.209999999999994</v>
      </c>
      <c r="DF6" s="36">
        <f t="shared" si="11"/>
        <v>80.25</v>
      </c>
      <c r="DG6" s="35" t="str">
        <f>IF(DG7="","",IF(DG7="-","【-】","【"&amp;SUBSTITUTE(TEXT(DG7,"#,##0.00"),"-","△")&amp;"】"))</f>
        <v>【79.22】</v>
      </c>
      <c r="DH6" s="36">
        <f>IF(DH7="",NA(),DH7)</f>
        <v>28.56</v>
      </c>
      <c r="DI6" s="36">
        <f t="shared" ref="DI6:DQ6" si="12">IF(DI7="",NA(),DI7)</f>
        <v>31.11</v>
      </c>
      <c r="DJ6" s="36">
        <f t="shared" si="12"/>
        <v>33.799999999999997</v>
      </c>
      <c r="DK6" s="36">
        <f t="shared" si="12"/>
        <v>36.56</v>
      </c>
      <c r="DL6" s="36">
        <f t="shared" si="12"/>
        <v>39.270000000000003</v>
      </c>
      <c r="DM6" s="36">
        <f t="shared" si="12"/>
        <v>39.26</v>
      </c>
      <c r="DN6" s="36">
        <f t="shared" si="12"/>
        <v>43.52</v>
      </c>
      <c r="DO6" s="36">
        <f t="shared" si="12"/>
        <v>43.96</v>
      </c>
      <c r="DP6" s="36">
        <f t="shared" si="12"/>
        <v>45.8</v>
      </c>
      <c r="DQ6" s="36">
        <f t="shared" si="12"/>
        <v>46.28</v>
      </c>
      <c r="DR6" s="35" t="str">
        <f>IF(DR7="","",IF(DR7="-","【-】","【"&amp;SUBSTITUTE(TEXT(DR7,"#,##0.00"),"-","△")&amp;"】"))</f>
        <v>【38.53】</v>
      </c>
      <c r="DS6" s="35">
        <f>IF(DS7="",NA(),DS7)</f>
        <v>0</v>
      </c>
      <c r="DT6" s="35">
        <f t="shared" ref="DT6:EB6" si="13">IF(DT7="",NA(),DT7)</f>
        <v>0</v>
      </c>
      <c r="DU6" s="35">
        <f t="shared" si="13"/>
        <v>0</v>
      </c>
      <c r="DV6" s="35">
        <f t="shared" si="13"/>
        <v>0</v>
      </c>
      <c r="DW6" s="35">
        <f t="shared" si="13"/>
        <v>0</v>
      </c>
      <c r="DX6" s="36">
        <f t="shared" si="13"/>
        <v>9.1</v>
      </c>
      <c r="DY6" s="36">
        <f t="shared" si="13"/>
        <v>12.35</v>
      </c>
      <c r="DZ6" s="36">
        <f t="shared" si="13"/>
        <v>11.91</v>
      </c>
      <c r="EA6" s="36">
        <f t="shared" si="13"/>
        <v>20.02</v>
      </c>
      <c r="EB6" s="36">
        <f t="shared" si="13"/>
        <v>18.03</v>
      </c>
      <c r="EC6" s="35" t="str">
        <f>IF(EC7="","",IF(EC7="-","【-】","【"&amp;SUBSTITUTE(TEXT(EC7,"#,##0.00"),"-","△")&amp;"】"))</f>
        <v>【11.65】</v>
      </c>
      <c r="ED6" s="35">
        <f>IF(ED7="",NA(),ED7)</f>
        <v>0</v>
      </c>
      <c r="EE6" s="35">
        <f t="shared" ref="EE6:EM6" si="14">IF(EE7="",NA(),EE7)</f>
        <v>0</v>
      </c>
      <c r="EF6" s="35">
        <f t="shared" si="14"/>
        <v>0</v>
      </c>
      <c r="EG6" s="35">
        <f t="shared" si="14"/>
        <v>0</v>
      </c>
      <c r="EH6" s="35">
        <f t="shared" si="14"/>
        <v>0</v>
      </c>
      <c r="EI6" s="36">
        <f t="shared" si="14"/>
        <v>0.53</v>
      </c>
      <c r="EJ6" s="36">
        <f t="shared" si="14"/>
        <v>0.42</v>
      </c>
      <c r="EK6" s="36">
        <f t="shared" si="14"/>
        <v>0.67</v>
      </c>
      <c r="EL6" s="36">
        <f t="shared" si="14"/>
        <v>0.52</v>
      </c>
      <c r="EM6" s="36">
        <f t="shared" si="14"/>
        <v>0.46</v>
      </c>
      <c r="EN6" s="35" t="str">
        <f>IF(EN7="","",IF(EN7="-","【-】","【"&amp;SUBSTITUTE(TEXT(EN7,"#,##0.00"),"-","△")&amp;"】"))</f>
        <v>【0.34】</v>
      </c>
    </row>
    <row r="7" spans="1:144" s="37" customFormat="1" x14ac:dyDescent="0.15">
      <c r="A7" s="29"/>
      <c r="B7" s="38">
        <v>2018</v>
      </c>
      <c r="C7" s="38">
        <v>122114</v>
      </c>
      <c r="D7" s="38">
        <v>46</v>
      </c>
      <c r="E7" s="38">
        <v>1</v>
      </c>
      <c r="F7" s="38">
        <v>0</v>
      </c>
      <c r="G7" s="38">
        <v>5</v>
      </c>
      <c r="H7" s="38" t="s">
        <v>93</v>
      </c>
      <c r="I7" s="38" t="s">
        <v>94</v>
      </c>
      <c r="J7" s="38" t="s">
        <v>95</v>
      </c>
      <c r="K7" s="38" t="s">
        <v>96</v>
      </c>
      <c r="L7" s="38" t="s">
        <v>97</v>
      </c>
      <c r="M7" s="38" t="s">
        <v>98</v>
      </c>
      <c r="N7" s="39" t="s">
        <v>99</v>
      </c>
      <c r="O7" s="39">
        <v>42.74</v>
      </c>
      <c r="P7" s="39">
        <v>2.4500000000000002</v>
      </c>
      <c r="Q7" s="39">
        <v>3910</v>
      </c>
      <c r="R7" s="39">
        <v>133456</v>
      </c>
      <c r="S7" s="39">
        <v>213.84</v>
      </c>
      <c r="T7" s="39">
        <v>624.09</v>
      </c>
      <c r="U7" s="39">
        <v>3252</v>
      </c>
      <c r="V7" s="39">
        <v>22.1</v>
      </c>
      <c r="W7" s="39">
        <v>147.15</v>
      </c>
      <c r="X7" s="39">
        <v>102.28</v>
      </c>
      <c r="Y7" s="39">
        <v>100.02</v>
      </c>
      <c r="Z7" s="39">
        <v>100</v>
      </c>
      <c r="AA7" s="39">
        <v>100</v>
      </c>
      <c r="AB7" s="39">
        <v>100</v>
      </c>
      <c r="AC7" s="39">
        <v>103.86</v>
      </c>
      <c r="AD7" s="39">
        <v>111.5</v>
      </c>
      <c r="AE7" s="39">
        <v>111.79</v>
      </c>
      <c r="AF7" s="39">
        <v>111.37</v>
      </c>
      <c r="AG7" s="39">
        <v>109.77</v>
      </c>
      <c r="AH7" s="39">
        <v>104.88</v>
      </c>
      <c r="AI7" s="39">
        <v>0</v>
      </c>
      <c r="AJ7" s="39">
        <v>0</v>
      </c>
      <c r="AK7" s="39">
        <v>0</v>
      </c>
      <c r="AL7" s="39">
        <v>0</v>
      </c>
      <c r="AM7" s="39">
        <v>0</v>
      </c>
      <c r="AN7" s="39">
        <v>42.39</v>
      </c>
      <c r="AO7" s="39">
        <v>7.41</v>
      </c>
      <c r="AP7" s="39">
        <v>4.03</v>
      </c>
      <c r="AQ7" s="39">
        <v>3.02</v>
      </c>
      <c r="AR7" s="39">
        <v>4.96</v>
      </c>
      <c r="AS7" s="39">
        <v>13.15</v>
      </c>
      <c r="AT7" s="39">
        <v>337.58</v>
      </c>
      <c r="AU7" s="39">
        <v>249.63</v>
      </c>
      <c r="AV7" s="39">
        <v>282.08999999999997</v>
      </c>
      <c r="AW7" s="39">
        <v>289.62</v>
      </c>
      <c r="AX7" s="39">
        <v>250.99</v>
      </c>
      <c r="AY7" s="39">
        <v>432.1</v>
      </c>
      <c r="AZ7" s="39">
        <v>515.9</v>
      </c>
      <c r="BA7" s="39">
        <v>548.71</v>
      </c>
      <c r="BB7" s="39">
        <v>533.21</v>
      </c>
      <c r="BC7" s="39">
        <v>563.05999999999995</v>
      </c>
      <c r="BD7" s="39">
        <v>299.45999999999998</v>
      </c>
      <c r="BE7" s="39">
        <v>3527.45</v>
      </c>
      <c r="BF7" s="39">
        <v>3488.86</v>
      </c>
      <c r="BG7" s="39">
        <v>3396.74</v>
      </c>
      <c r="BH7" s="39">
        <v>3186.94</v>
      </c>
      <c r="BI7" s="39">
        <v>3006.01</v>
      </c>
      <c r="BJ7" s="39">
        <v>952.88</v>
      </c>
      <c r="BK7" s="39">
        <v>771.33</v>
      </c>
      <c r="BL7" s="39">
        <v>669.22</v>
      </c>
      <c r="BM7" s="39">
        <v>634.09</v>
      </c>
      <c r="BN7" s="39">
        <v>651.9</v>
      </c>
      <c r="BO7" s="39">
        <v>969.46</v>
      </c>
      <c r="BP7" s="39">
        <v>24.32</v>
      </c>
      <c r="BQ7" s="39">
        <v>21.51</v>
      </c>
      <c r="BR7" s="39">
        <v>21.01</v>
      </c>
      <c r="BS7" s="39">
        <v>23.27</v>
      </c>
      <c r="BT7" s="39">
        <v>21.97</v>
      </c>
      <c r="BU7" s="39">
        <v>62.32</v>
      </c>
      <c r="BV7" s="39">
        <v>69.099999999999994</v>
      </c>
      <c r="BW7" s="39">
        <v>73.34</v>
      </c>
      <c r="BX7" s="39">
        <v>76.739999999999995</v>
      </c>
      <c r="BY7" s="39">
        <v>75.28</v>
      </c>
      <c r="BZ7" s="39">
        <v>73.2</v>
      </c>
      <c r="CA7" s="39">
        <v>929.61</v>
      </c>
      <c r="CB7" s="39">
        <v>1048.69</v>
      </c>
      <c r="CC7" s="39">
        <v>1076.6199999999999</v>
      </c>
      <c r="CD7" s="39">
        <v>965.07</v>
      </c>
      <c r="CE7" s="39">
        <v>1017.83</v>
      </c>
      <c r="CF7" s="39">
        <v>326.38</v>
      </c>
      <c r="CG7" s="39">
        <v>297.49</v>
      </c>
      <c r="CH7" s="39">
        <v>261.75</v>
      </c>
      <c r="CI7" s="39">
        <v>252.45</v>
      </c>
      <c r="CJ7" s="39">
        <v>255.35</v>
      </c>
      <c r="CK7" s="39">
        <v>249.6</v>
      </c>
      <c r="CL7" s="39">
        <v>39.06</v>
      </c>
      <c r="CM7" s="39">
        <v>37.869999999999997</v>
      </c>
      <c r="CN7" s="39">
        <v>33.590000000000003</v>
      </c>
      <c r="CO7" s="39">
        <v>35.03</v>
      </c>
      <c r="CP7" s="39">
        <v>35.6</v>
      </c>
      <c r="CQ7" s="39">
        <v>52.25</v>
      </c>
      <c r="CR7" s="39">
        <v>48.71</v>
      </c>
      <c r="CS7" s="39">
        <v>50.04</v>
      </c>
      <c r="CT7" s="39">
        <v>47.18</v>
      </c>
      <c r="CU7" s="39">
        <v>45.73</v>
      </c>
      <c r="CV7" s="39">
        <v>48.62</v>
      </c>
      <c r="CW7" s="39">
        <v>98.32</v>
      </c>
      <c r="CX7" s="39">
        <v>100.04</v>
      </c>
      <c r="CY7" s="39">
        <v>98.72</v>
      </c>
      <c r="CZ7" s="39">
        <v>97</v>
      </c>
      <c r="DA7" s="39">
        <v>97.13</v>
      </c>
      <c r="DB7" s="39">
        <v>86.34</v>
      </c>
      <c r="DC7" s="39">
        <v>85.87</v>
      </c>
      <c r="DD7" s="39">
        <v>83.83</v>
      </c>
      <c r="DE7" s="39">
        <v>80.209999999999994</v>
      </c>
      <c r="DF7" s="39">
        <v>80.25</v>
      </c>
      <c r="DG7" s="39">
        <v>79.22</v>
      </c>
      <c r="DH7" s="39">
        <v>28.56</v>
      </c>
      <c r="DI7" s="39">
        <v>31.11</v>
      </c>
      <c r="DJ7" s="39">
        <v>33.799999999999997</v>
      </c>
      <c r="DK7" s="39">
        <v>36.56</v>
      </c>
      <c r="DL7" s="39">
        <v>39.270000000000003</v>
      </c>
      <c r="DM7" s="39">
        <v>39.26</v>
      </c>
      <c r="DN7" s="39">
        <v>43.52</v>
      </c>
      <c r="DO7" s="39">
        <v>43.96</v>
      </c>
      <c r="DP7" s="39">
        <v>45.8</v>
      </c>
      <c r="DQ7" s="39">
        <v>46.28</v>
      </c>
      <c r="DR7" s="39">
        <v>38.53</v>
      </c>
      <c r="DS7" s="39">
        <v>0</v>
      </c>
      <c r="DT7" s="39">
        <v>0</v>
      </c>
      <c r="DU7" s="39">
        <v>0</v>
      </c>
      <c r="DV7" s="39">
        <v>0</v>
      </c>
      <c r="DW7" s="39">
        <v>0</v>
      </c>
      <c r="DX7" s="39">
        <v>9.1</v>
      </c>
      <c r="DY7" s="39">
        <v>12.35</v>
      </c>
      <c r="DZ7" s="39">
        <v>11.91</v>
      </c>
      <c r="EA7" s="39">
        <v>20.02</v>
      </c>
      <c r="EB7" s="39">
        <v>18.03</v>
      </c>
      <c r="EC7" s="39">
        <v>11.65</v>
      </c>
      <c r="ED7" s="39">
        <v>0</v>
      </c>
      <c r="EE7" s="39">
        <v>0</v>
      </c>
      <c r="EF7" s="39">
        <v>0</v>
      </c>
      <c r="EG7" s="39">
        <v>0</v>
      </c>
      <c r="EH7" s="39">
        <v>0</v>
      </c>
      <c r="EI7" s="39">
        <v>0.53</v>
      </c>
      <c r="EJ7" s="39">
        <v>0.42</v>
      </c>
      <c r="EK7" s="39">
        <v>0.67</v>
      </c>
      <c r="EL7" s="39">
        <v>0.52</v>
      </c>
      <c r="EM7" s="39">
        <v>0.46</v>
      </c>
      <c r="EN7" s="39">
        <v>0.34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2020-01-15T02:12:33Z</cp:lastPrinted>
  <dcterms:created xsi:type="dcterms:W3CDTF">2019-12-05T04:12:56Z</dcterms:created>
  <dcterms:modified xsi:type="dcterms:W3CDTF">2020-02-18T06:09:13Z</dcterms:modified>
  <cp:category/>
</cp:coreProperties>
</file>