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cZq3bk6RagUqFN/bqAWq1QWXm+b+KYYqxSafEz37RsUA8fAM2+xH5tATjBYpgkIY60tKJiof8x44ClpN31Ib7w==" workbookSaltValue="eoUSLX366EpKleekMcv7o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<sst xmlns="http://schemas.openxmlformats.org/spreadsheetml/2006/main" count="228" uniqueCount="115">
  <si>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</si>
  <si>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</si>
  <si>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</si>
  <si>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</si>
  <si>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</si>
  <si>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</si>
  <si>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</si>
  <si>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</si>
  <si>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</si>
  <si>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</si>
  <si>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</si>
  <si>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</si>
  <si>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</si>
  <si>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</si>
  <si>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</si>
  <si>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</si>
  <si>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</si>
  <si>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</si>
  <si>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</si>
  <si>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</si>
  <si>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</si>
  <si>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</si>
  <si>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</si>
  <si>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</si>
  <si>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</si>
  <si>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</si>
  <si>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</si>
  <si>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</si>
  <si>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</si>
  <si>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</si>
  <si>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</si>
  <si>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</si>
  <si>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</si>
  <si>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</si>
  <si>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</si>
  <si>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</si>
  <si>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</si>
  <si>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</si>
  <si>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</si>
  <si>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</si>
  <si>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</si>
  <si>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</si>
  <si>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</si>
  <si>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</si>
  <si>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</si>
  <si>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</si>
  <si>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</si>
  <si>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</si>
  <si>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</si>
  <si>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</si>
  <si>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</si>
  <si>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</si>
  <si>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</si>
  <si>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</si>
  <si>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</si>
  <si>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</si>
  <si>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</si>
  <si>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</si>
  <si>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</si>
  <si>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</si>
  <si>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</si>
  <si>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</si>
  <si>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</si>
  <si>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</si>
  <si>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</si>
  <si>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</si>
  <si>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</si>
  <si>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</si>
  <si>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</si>
  <si>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</si>
  <si>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</si>
  <si>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</si>
  <si>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</si>
  <si>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</si>
  <si>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</si>
  <si>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</si>
  <si>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</si>
  <si>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</si>
  <si>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</si>
  <si>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</si>
  <si>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</si>
  <si>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</si>
  <si>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</si>
  <si>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</si>
  <si>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</si>
  <si>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</si>
  <si>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</si>
  <si>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</si>
  <si>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</si>
  <si>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</si>
  <si>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</si>
  <si>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</si>
  <si>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</si>
  <si>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</si>
  <si>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</si>
  <si>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</si>
  <si>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</si>
  <si>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</si>
  <si>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</si>
  <si>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</si>
  <si>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</si>
  <si>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</si>
  <si>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</si>
  <si>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</si>
  <si>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</si>
  <si>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</si>
  <si>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</si>
  <si>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</si>
  <si>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</si>
  <si>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</si>
  <si>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</si>
  <si>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</si>
  <si>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収益的収支比率については、令和5年度に迎える公債費のピークを過ぎた後、改善していく見込みであるが、施設の老朽化による修繕費用の増加も見込まれるため、大幅な改善は見込めないものと思われる。
　企業債残高対事業規模比率は、企業債残高の全額に一般会計繰入金を充てているため0.00％である。平成28年度の比率は算定誤りであり、実質は0.00％である。
　経費回収率は、向上し、類似団体平均を超えたものの、全国平均を下回っている。使用料収入はほぼ横ばいだが、汚水処理費の減少が要因である。
　汚水処理原価は、全国平均、類似団体平均及び当市の昨年度の数値を下回っている。要因は経費回収率と同様である。
　施設利用率については、例年の算定に誤りがあったことが判明し平成27年度に算定方法を修正した。その後の数値は50％前後で横ばい状態である。物理的に公共下水道に接続が可能な処理場については、公共下水道へ接続し、処理場を廃止することも検討中である。
　水洗化率については例年微増を続けているが、依然として低い数値である。水洗化率向上のため、地元の管理組合と合同で接続普及のための臨戸訪問を行っている。</t>
    <rPh sb="1" eb="4">
      <t>シュウエキテキ</t>
    </rPh>
    <rPh sb="4" eb="6">
      <t>シュウシ</t>
    </rPh>
    <rPh sb="6" eb="8">
      <t>ヒリツ</t>
    </rPh>
    <rPh sb="14" eb="15">
      <t>レイ</t>
    </rPh>
    <rPh sb="15" eb="16">
      <t>ワ</t>
    </rPh>
    <rPh sb="17" eb="19">
      <t>ネンド</t>
    </rPh>
    <rPh sb="20" eb="21">
      <t>ムカ</t>
    </rPh>
    <rPh sb="23" eb="25">
      <t>コウサイ</t>
    </rPh>
    <rPh sb="25" eb="26">
      <t>ヒ</t>
    </rPh>
    <rPh sb="31" eb="32">
      <t>ス</t>
    </rPh>
    <rPh sb="34" eb="35">
      <t>ノチ</t>
    </rPh>
    <rPh sb="36" eb="38">
      <t>カイゼン</t>
    </rPh>
    <rPh sb="42" eb="44">
      <t>ミコ</t>
    </rPh>
    <rPh sb="50" eb="52">
      <t>シセツ</t>
    </rPh>
    <rPh sb="53" eb="56">
      <t>ロウキュウカ</t>
    </rPh>
    <rPh sb="59" eb="61">
      <t>シュウゼン</t>
    </rPh>
    <rPh sb="61" eb="62">
      <t>ヒ</t>
    </rPh>
    <rPh sb="62" eb="63">
      <t>ヨウ</t>
    </rPh>
    <rPh sb="64" eb="66">
      <t>ゾウカ</t>
    </rPh>
    <rPh sb="67" eb="69">
      <t>ミコ</t>
    </rPh>
    <rPh sb="75" eb="77">
      <t>オオハバ</t>
    </rPh>
    <rPh sb="78" eb="80">
      <t>カイゼン</t>
    </rPh>
    <rPh sb="81" eb="83">
      <t>ミコ</t>
    </rPh>
    <rPh sb="89" eb="90">
      <t>オモ</t>
    </rPh>
    <rPh sb="96" eb="98">
      <t>キギョウ</t>
    </rPh>
    <rPh sb="98" eb="99">
      <t>サイ</t>
    </rPh>
    <rPh sb="99" eb="101">
      <t>ザンダカ</t>
    </rPh>
    <rPh sb="101" eb="102">
      <t>タイ</t>
    </rPh>
    <rPh sb="102" eb="104">
      <t>ジギョウ</t>
    </rPh>
    <rPh sb="104" eb="106">
      <t>キボ</t>
    </rPh>
    <rPh sb="106" eb="108">
      <t>ヒリツ</t>
    </rPh>
    <rPh sb="110" eb="112">
      <t>キギョウ</t>
    </rPh>
    <rPh sb="112" eb="113">
      <t>サイ</t>
    </rPh>
    <rPh sb="113" eb="115">
      <t>ザンダカ</t>
    </rPh>
    <rPh sb="116" eb="118">
      <t>ゼンガク</t>
    </rPh>
    <rPh sb="119" eb="121">
      <t>イッパン</t>
    </rPh>
    <rPh sb="121" eb="123">
      <t>カイケイ</t>
    </rPh>
    <rPh sb="123" eb="125">
      <t>クリイレ</t>
    </rPh>
    <rPh sb="125" eb="126">
      <t>キン</t>
    </rPh>
    <rPh sb="127" eb="128">
      <t>ア</t>
    </rPh>
    <rPh sb="143" eb="145">
      <t>ヘイセイ</t>
    </rPh>
    <rPh sb="147" eb="149">
      <t>ネンド</t>
    </rPh>
    <rPh sb="150" eb="152">
      <t>ヒリツ</t>
    </rPh>
    <rPh sb="153" eb="155">
      <t>サンテイ</t>
    </rPh>
    <rPh sb="155" eb="156">
      <t>アヤマ</t>
    </rPh>
    <rPh sb="161" eb="163">
      <t>ジッシツ</t>
    </rPh>
    <rPh sb="175" eb="177">
      <t>ケイヒ</t>
    </rPh>
    <rPh sb="177" eb="179">
      <t>カイシュウ</t>
    </rPh>
    <rPh sb="179" eb="180">
      <t>リツ</t>
    </rPh>
    <rPh sb="182" eb="184">
      <t>コウジョウ</t>
    </rPh>
    <rPh sb="186" eb="188">
      <t>ルイジ</t>
    </rPh>
    <rPh sb="188" eb="190">
      <t>ダンタイ</t>
    </rPh>
    <rPh sb="190" eb="192">
      <t>ヘイキン</t>
    </rPh>
    <rPh sb="193" eb="194">
      <t>コ</t>
    </rPh>
    <rPh sb="200" eb="202">
      <t>ゼンコク</t>
    </rPh>
    <rPh sb="202" eb="204">
      <t>ヘイキン</t>
    </rPh>
    <rPh sb="205" eb="207">
      <t>シタマワ</t>
    </rPh>
    <rPh sb="212" eb="215">
      <t>シヨウリョウ</t>
    </rPh>
    <rPh sb="215" eb="217">
      <t>シュウニュウ</t>
    </rPh>
    <rPh sb="220" eb="221">
      <t>ヨコ</t>
    </rPh>
    <rPh sb="226" eb="228">
      <t>オスイ</t>
    </rPh>
    <rPh sb="228" eb="230">
      <t>ショリ</t>
    </rPh>
    <rPh sb="230" eb="231">
      <t>ヒ</t>
    </rPh>
    <rPh sb="232" eb="234">
      <t>ゲンショウ</t>
    </rPh>
    <rPh sb="235" eb="237">
      <t>ヨウイン</t>
    </rPh>
    <rPh sb="243" eb="245">
      <t>オスイ</t>
    </rPh>
    <rPh sb="245" eb="247">
      <t>ショリ</t>
    </rPh>
    <rPh sb="247" eb="249">
      <t>ゲンカ</t>
    </rPh>
    <rPh sb="251" eb="253">
      <t>ゼンコク</t>
    </rPh>
    <rPh sb="253" eb="255">
      <t>ヘイキン</t>
    </rPh>
    <rPh sb="256" eb="258">
      <t>ルイジ</t>
    </rPh>
    <rPh sb="258" eb="260">
      <t>ダンタイ</t>
    </rPh>
    <rPh sb="260" eb="262">
      <t>ヘイキン</t>
    </rPh>
    <rPh sb="262" eb="263">
      <t>オヨ</t>
    </rPh>
    <rPh sb="264" eb="265">
      <t>トウ</t>
    </rPh>
    <rPh sb="265" eb="266">
      <t>シ</t>
    </rPh>
    <rPh sb="267" eb="270">
      <t>サクネンド</t>
    </rPh>
    <rPh sb="271" eb="273">
      <t>スウチ</t>
    </rPh>
    <rPh sb="274" eb="276">
      <t>シタマワ</t>
    </rPh>
    <rPh sb="281" eb="283">
      <t>ヨウイン</t>
    </rPh>
    <rPh sb="284" eb="286">
      <t>ケイヒ</t>
    </rPh>
    <rPh sb="286" eb="288">
      <t>カイシュウ</t>
    </rPh>
    <rPh sb="288" eb="289">
      <t>リツ</t>
    </rPh>
    <rPh sb="290" eb="292">
      <t>ドウヨウ</t>
    </rPh>
    <rPh sb="298" eb="300">
      <t>シセツ</t>
    </rPh>
    <rPh sb="300" eb="303">
      <t>リヨウリツ</t>
    </rPh>
    <rPh sb="309" eb="311">
      <t>レイネン</t>
    </rPh>
    <rPh sb="312" eb="314">
      <t>サンテイ</t>
    </rPh>
    <rPh sb="315" eb="316">
      <t>アヤマ</t>
    </rPh>
    <rPh sb="324" eb="326">
      <t>ハンメイ</t>
    </rPh>
    <rPh sb="327" eb="329">
      <t>ヘイセイ</t>
    </rPh>
    <rPh sb="331" eb="333">
      <t>ネンド</t>
    </rPh>
    <rPh sb="334" eb="336">
      <t>サンテイ</t>
    </rPh>
    <rPh sb="336" eb="338">
      <t>ホウホウ</t>
    </rPh>
    <rPh sb="339" eb="341">
      <t>シュウセイ</t>
    </rPh>
    <rPh sb="346" eb="347">
      <t>ゴ</t>
    </rPh>
    <rPh sb="348" eb="350">
      <t>スウチ</t>
    </rPh>
    <rPh sb="354" eb="356">
      <t>ゼンゴ</t>
    </rPh>
    <rPh sb="357" eb="358">
      <t>ヨコ</t>
    </rPh>
    <rPh sb="360" eb="362">
      <t>ジョウタイ</t>
    </rPh>
    <rPh sb="366" eb="369">
      <t>ブツリテキ</t>
    </rPh>
    <rPh sb="370" eb="372">
      <t>コウキョウ</t>
    </rPh>
    <rPh sb="372" eb="374">
      <t>ゲスイ</t>
    </rPh>
    <rPh sb="374" eb="375">
      <t>ドウ</t>
    </rPh>
    <rPh sb="376" eb="378">
      <t>セツゾク</t>
    </rPh>
    <rPh sb="379" eb="381">
      <t>カノウ</t>
    </rPh>
    <rPh sb="382" eb="384">
      <t>ショリ</t>
    </rPh>
    <rPh sb="384" eb="385">
      <t>ジョウ</t>
    </rPh>
    <rPh sb="391" eb="393">
      <t>コウキョウ</t>
    </rPh>
    <rPh sb="393" eb="395">
      <t>ゲスイ</t>
    </rPh>
    <rPh sb="395" eb="396">
      <t>ドウ</t>
    </rPh>
    <rPh sb="397" eb="399">
      <t>セツゾク</t>
    </rPh>
    <rPh sb="401" eb="404">
      <t>ショリジョウ</t>
    </rPh>
    <rPh sb="405" eb="407">
      <t>ハイシ</t>
    </rPh>
    <rPh sb="412" eb="414">
      <t>ケントウ</t>
    </rPh>
    <rPh sb="414" eb="415">
      <t>チュウ</t>
    </rPh>
    <rPh sb="421" eb="424">
      <t>スイセンカ</t>
    </rPh>
    <rPh sb="424" eb="425">
      <t>リツ</t>
    </rPh>
    <rPh sb="430" eb="432">
      <t>レイネン</t>
    </rPh>
    <rPh sb="432" eb="434">
      <t>ビゾウ</t>
    </rPh>
    <rPh sb="435" eb="436">
      <t>ツヅ</t>
    </rPh>
    <rPh sb="442" eb="444">
      <t>イゼン</t>
    </rPh>
    <rPh sb="447" eb="448">
      <t>ヒク</t>
    </rPh>
    <rPh sb="449" eb="451">
      <t>スウチ</t>
    </rPh>
    <rPh sb="465" eb="467">
      <t>ジモト</t>
    </rPh>
    <rPh sb="468" eb="470">
      <t>カンリ</t>
    </rPh>
    <rPh sb="470" eb="472">
      <t>クミアイ</t>
    </rPh>
    <rPh sb="473" eb="475">
      <t>ゴウドウ</t>
    </rPh>
    <rPh sb="476" eb="478">
      <t>セツゾク</t>
    </rPh>
    <rPh sb="478" eb="480">
      <t>フキュウ</t>
    </rPh>
    <rPh sb="484" eb="485">
      <t>リン</t>
    </rPh>
    <rPh sb="485" eb="486">
      <t>コ</t>
    </rPh>
    <rPh sb="486" eb="488">
      <t>ホウモン</t>
    </rPh>
    <rPh sb="489" eb="490">
      <t>オコナ</t>
    </rPh>
    <phoneticPr fontId="4"/>
  </si>
  <si>
    <t xml:space="preserve">　平成10年度に供用開始した地区の管渠更生工事を実施したため0.31％となった。平成31年度も同地区の管渠更生工事を行ったところである。
　処理施設の老朽化が甚だしく、修繕での対応が困難な機械類が多くなっているため、計画的な更新が必要な状況にある。
</t>
    <rPh sb="1" eb="3">
      <t>ヘイセイ</t>
    </rPh>
    <rPh sb="5" eb="7">
      <t>ネンド</t>
    </rPh>
    <rPh sb="8" eb="10">
      <t>キョウヨウ</t>
    </rPh>
    <rPh sb="10" eb="12">
      <t>カイシ</t>
    </rPh>
    <rPh sb="14" eb="16">
      <t>チク</t>
    </rPh>
    <rPh sb="17" eb="19">
      <t>カンキョ</t>
    </rPh>
    <rPh sb="19" eb="21">
      <t>コウセイ</t>
    </rPh>
    <rPh sb="21" eb="23">
      <t>コウジ</t>
    </rPh>
    <rPh sb="24" eb="26">
      <t>ジッシ</t>
    </rPh>
    <rPh sb="40" eb="42">
      <t>ヘイセイ</t>
    </rPh>
    <rPh sb="44" eb="45">
      <t>ネン</t>
    </rPh>
    <rPh sb="45" eb="46">
      <t>ド</t>
    </rPh>
    <rPh sb="47" eb="50">
      <t>ドウチク</t>
    </rPh>
    <rPh sb="51" eb="53">
      <t>カンキョ</t>
    </rPh>
    <rPh sb="53" eb="55">
      <t>コウセイ</t>
    </rPh>
    <rPh sb="55" eb="57">
      <t>コウジ</t>
    </rPh>
    <rPh sb="58" eb="59">
      <t>オコナ</t>
    </rPh>
    <rPh sb="70" eb="72">
      <t>ショリ</t>
    </rPh>
    <rPh sb="72" eb="74">
      <t>シセツ</t>
    </rPh>
    <rPh sb="75" eb="78">
      <t>ロウキュウカ</t>
    </rPh>
    <rPh sb="79" eb="80">
      <t>ハナハ</t>
    </rPh>
    <rPh sb="84" eb="86">
      <t>シュウゼン</t>
    </rPh>
    <rPh sb="88" eb="90">
      <t>タイオウ</t>
    </rPh>
    <rPh sb="91" eb="93">
      <t>コンナン</t>
    </rPh>
    <rPh sb="94" eb="97">
      <t>キカイルイ</t>
    </rPh>
    <rPh sb="98" eb="99">
      <t>オオ</t>
    </rPh>
    <rPh sb="108" eb="111">
      <t>ケイカクテキ</t>
    </rPh>
    <rPh sb="112" eb="114">
      <t>コウシン</t>
    </rPh>
    <rPh sb="115" eb="117">
      <t>ヒツヨウ</t>
    </rPh>
    <rPh sb="118" eb="120">
      <t>ジョウキョウ</t>
    </rPh>
    <phoneticPr fontId="4"/>
  </si>
  <si>
    <t>　当市では、維持管理費の一部を一般会計繰入金により賄っており、良好な経営状態とは言いがたい。
　大規模な修繕が発生するごとに経費回収率が低下し汚水処理原価が増加するが、施設の老朽化が進み修繕工事の必要性が年々高まっていることから、今後もそのような傾向が続くことが予想される。
　対策として、平成28年度に料金改定を実施し、平成29年度より汚泥の処分を公共下水道の処理場で行っている。さらに令和2年度から地方公営企業法の適用を予定しており、経営分析等を通じて、持続的な事業運営に努める必要がある。</t>
    <rPh sb="1" eb="2">
      <t>トウ</t>
    </rPh>
    <rPh sb="2" eb="3">
      <t>シ</t>
    </rPh>
    <rPh sb="6" eb="8">
      <t>イジ</t>
    </rPh>
    <rPh sb="8" eb="11">
      <t>カンリヒ</t>
    </rPh>
    <rPh sb="12" eb="14">
      <t>イチブ</t>
    </rPh>
    <rPh sb="15" eb="17">
      <t>イッパン</t>
    </rPh>
    <rPh sb="17" eb="19">
      <t>カイケイ</t>
    </rPh>
    <rPh sb="19" eb="21">
      <t>クリイレ</t>
    </rPh>
    <rPh sb="21" eb="22">
      <t>キン</t>
    </rPh>
    <rPh sb="25" eb="26">
      <t>マカナ</t>
    </rPh>
    <rPh sb="31" eb="33">
      <t>リョウコウ</t>
    </rPh>
    <rPh sb="34" eb="36">
      <t>ケイエイ</t>
    </rPh>
    <rPh sb="36" eb="38">
      <t>ジョウタイ</t>
    </rPh>
    <rPh sb="40" eb="41">
      <t>イ</t>
    </rPh>
    <rPh sb="68" eb="70">
      <t>テイカ</t>
    </rPh>
    <rPh sb="78" eb="80">
      <t>ゾウカ</t>
    </rPh>
    <rPh sb="93" eb="95">
      <t>シュウゼン</t>
    </rPh>
    <rPh sb="95" eb="97">
      <t>コウジ</t>
    </rPh>
    <rPh sb="98" eb="101">
      <t>ヒツヨウセイ</t>
    </rPh>
    <rPh sb="102" eb="104">
      <t>ネンネン</t>
    </rPh>
    <rPh sb="104" eb="105">
      <t>タカ</t>
    </rPh>
    <rPh sb="139" eb="141">
      <t>タイサク</t>
    </rPh>
    <rPh sb="145" eb="147">
      <t>ヘイセイ</t>
    </rPh>
    <rPh sb="149" eb="151">
      <t>ネンド</t>
    </rPh>
    <rPh sb="152" eb="154">
      <t>リョウキン</t>
    </rPh>
    <rPh sb="154" eb="156">
      <t>カイテイ</t>
    </rPh>
    <rPh sb="157" eb="159">
      <t>ジッシ</t>
    </rPh>
    <rPh sb="161" eb="163">
      <t>ヘイセイ</t>
    </rPh>
    <rPh sb="165" eb="167">
      <t>ネンド</t>
    </rPh>
    <rPh sb="169" eb="171">
      <t>オデイ</t>
    </rPh>
    <rPh sb="172" eb="174">
      <t>ショブン</t>
    </rPh>
    <rPh sb="175" eb="177">
      <t>コウキョウ</t>
    </rPh>
    <rPh sb="177" eb="179">
      <t>ゲスイ</t>
    </rPh>
    <rPh sb="179" eb="180">
      <t>ドウ</t>
    </rPh>
    <rPh sb="181" eb="183">
      <t>ショリ</t>
    </rPh>
    <rPh sb="183" eb="184">
      <t>ジョウ</t>
    </rPh>
    <rPh sb="185" eb="186">
      <t>オコナ</t>
    </rPh>
    <rPh sb="194" eb="195">
      <t>レイ</t>
    </rPh>
    <rPh sb="195" eb="196">
      <t>ワ</t>
    </rPh>
    <rPh sb="197" eb="198">
      <t>ネン</t>
    </rPh>
    <rPh sb="198" eb="199">
      <t>ド</t>
    </rPh>
    <rPh sb="201" eb="203">
      <t>チホウ</t>
    </rPh>
    <rPh sb="203" eb="205">
      <t>コウエイ</t>
    </rPh>
    <rPh sb="205" eb="207">
      <t>キギョウ</t>
    </rPh>
    <rPh sb="207" eb="208">
      <t>ホウ</t>
    </rPh>
    <rPh sb="209" eb="211">
      <t>テキヨウ</t>
    </rPh>
    <rPh sb="212" eb="214">
      <t>ヨテイ</t>
    </rPh>
    <rPh sb="219" eb="221">
      <t>ケイエイ</t>
    </rPh>
    <rPh sb="221" eb="223">
      <t>ブンセキ</t>
    </rPh>
    <rPh sb="223" eb="224">
      <t>トウ</t>
    </rPh>
    <rPh sb="225" eb="226">
      <t>ツウ</t>
    </rPh>
    <rPh sb="229" eb="232">
      <t>ジゾクテキ</t>
    </rPh>
    <rPh sb="233" eb="235">
      <t>ジギョウ</t>
    </rPh>
    <rPh sb="235" eb="237">
      <t>ウンエイ</t>
    </rPh>
    <rPh sb="238" eb="239">
      <t>ツト</t>
    </rPh>
    <rPh sb="241" eb="24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</si>
</sst>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0.2</c:v>
                </c:pt>
                <c:pt idx="4" formatCode="#,##0.00;&quot;△&quot;#,##0.00;&quot;-&quot;">
                  <c:v>0.31</c:v>
                </c:pt>
              </c:numCache>
            </c:numRef>
          </c:val>
          <c:extLst>
            <c:ext xmlns:c16="http://schemas.microsoft.com/office/drawing/2014/chart" uri="{C3380CC4-5D6E-409C-BE32-E72D297353CC}">
              <c16:uniqueId val="{00000000-919B-474F-BC13-AF83BD9577F9}"/>
            </c:ext>
          </c:extLst>
        </c:ser>
        <c:dLbls>
          <c:showLegendKey val="0"/>
          <c:showVal val="0"/>
          <c:showCatName val="0"/>
          <c:showSerName val="0"/>
          <c:showPercent val="0"/>
          <c:showBubbleSize val="0"/>
        </c:dLbls>
        <c:gapWidth val="150"/>
        <c:axId val="409512360"/>
        <c:axId val="40951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919B-474F-BC13-AF83BD9577F9}"/>
            </c:ext>
          </c:extLst>
        </c:ser>
        <c:dLbls>
          <c:showLegendKey val="0"/>
          <c:showVal val="0"/>
          <c:showCatName val="0"/>
          <c:showSerName val="0"/>
          <c:showPercent val="0"/>
          <c:showBubbleSize val="0"/>
        </c:dLbls>
        <c:marker val="1"/>
        <c:smooth val="0"/>
        <c:axId val="409512360"/>
        <c:axId val="409511576"/>
      </c:lineChart>
      <c:dateAx>
        <c:axId val="409512360"/>
        <c:scaling>
          <c:orientation val="minMax"/>
        </c:scaling>
        <c:delete val="1"/>
        <c:axPos val="b"/>
        <c:numFmt formatCode="ge" sourceLinked="1"/>
        <c:majorTickMark val="none"/>
        <c:minorTickMark val="none"/>
        <c:tickLblPos val="none"/>
        <c:crossAx val="409511576"/>
        <c:crosses val="autoZero"/>
        <c:auto val="1"/>
        <c:lblOffset val="100"/>
        <c:baseTimeUnit val="years"/>
      </c:dateAx>
      <c:valAx>
        <c:axId val="40951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1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12.14</c:v>
                </c:pt>
                <c:pt idx="1">
                  <c:v>50.54</c:v>
                </c:pt>
                <c:pt idx="2">
                  <c:v>50.79</c:v>
                </c:pt>
                <c:pt idx="3">
                  <c:v>49.31</c:v>
                </c:pt>
                <c:pt idx="4">
                  <c:v>46.65</c:v>
                </c:pt>
              </c:numCache>
            </c:numRef>
          </c:val>
          <c:extLst>
            <c:ext xmlns:c16="http://schemas.microsoft.com/office/drawing/2014/chart" uri="{C3380CC4-5D6E-409C-BE32-E72D297353CC}">
              <c16:uniqueId val="{00000000-16B7-48C1-ADCE-8F31E4A43386}"/>
            </c:ext>
          </c:extLst>
        </c:ser>
        <c:dLbls>
          <c:showLegendKey val="0"/>
          <c:showVal val="0"/>
          <c:showCatName val="0"/>
          <c:showSerName val="0"/>
          <c:showPercent val="0"/>
          <c:showBubbleSize val="0"/>
        </c:dLbls>
        <c:gapWidth val="150"/>
        <c:axId val="414070840"/>
        <c:axId val="4140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16B7-48C1-ADCE-8F31E4A43386}"/>
            </c:ext>
          </c:extLst>
        </c:ser>
        <c:dLbls>
          <c:showLegendKey val="0"/>
          <c:showVal val="0"/>
          <c:showCatName val="0"/>
          <c:showSerName val="0"/>
          <c:showPercent val="0"/>
          <c:showBubbleSize val="0"/>
        </c:dLbls>
        <c:marker val="1"/>
        <c:smooth val="0"/>
        <c:axId val="414070840"/>
        <c:axId val="414074368"/>
      </c:lineChart>
      <c:dateAx>
        <c:axId val="414070840"/>
        <c:scaling>
          <c:orientation val="minMax"/>
        </c:scaling>
        <c:delete val="1"/>
        <c:axPos val="b"/>
        <c:numFmt formatCode="ge" sourceLinked="1"/>
        <c:majorTickMark val="none"/>
        <c:minorTickMark val="none"/>
        <c:tickLblPos val="none"/>
        <c:crossAx val="414074368"/>
        <c:crosses val="autoZero"/>
        <c:auto val="1"/>
        <c:lblOffset val="100"/>
        <c:baseTimeUnit val="years"/>
      </c:dateAx>
      <c:valAx>
        <c:axId val="4140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7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75.790000000000006</c:v>
                </c:pt>
                <c:pt idx="1">
                  <c:v>76.59</c:v>
                </c:pt>
                <c:pt idx="2">
                  <c:v>77.64</c:v>
                </c:pt>
                <c:pt idx="3">
                  <c:v>78.78</c:v>
                </c:pt>
                <c:pt idx="4">
                  <c:v>78.92</c:v>
                </c:pt>
              </c:numCache>
            </c:numRef>
          </c:val>
          <c:extLst>
            <c:ext xmlns:c16="http://schemas.microsoft.com/office/drawing/2014/chart" uri="{C3380CC4-5D6E-409C-BE32-E72D297353CC}">
              <c16:uniqueId val="{00000000-4DD0-4760-8858-8FA7DAE5FFB6}"/>
            </c:ext>
          </c:extLst>
        </c:ser>
        <c:dLbls>
          <c:showLegendKey val="0"/>
          <c:showVal val="0"/>
          <c:showCatName val="0"/>
          <c:showSerName val="0"/>
          <c:showPercent val="0"/>
          <c:showBubbleSize val="0"/>
        </c:dLbls>
        <c:gapWidth val="150"/>
        <c:axId val="414073584"/>
        <c:axId val="414076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DD0-4760-8858-8FA7DAE5FFB6}"/>
            </c:ext>
          </c:extLst>
        </c:ser>
        <c:dLbls>
          <c:showLegendKey val="0"/>
          <c:showVal val="0"/>
          <c:showCatName val="0"/>
          <c:showSerName val="0"/>
          <c:showPercent val="0"/>
          <c:showBubbleSize val="0"/>
        </c:dLbls>
        <c:marker val="1"/>
        <c:smooth val="0"/>
        <c:axId val="414073584"/>
        <c:axId val="414076328"/>
      </c:lineChart>
      <c:dateAx>
        <c:axId val="414073584"/>
        <c:scaling>
          <c:orientation val="minMax"/>
        </c:scaling>
        <c:delete val="1"/>
        <c:axPos val="b"/>
        <c:numFmt formatCode="ge" sourceLinked="1"/>
        <c:majorTickMark val="none"/>
        <c:minorTickMark val="none"/>
        <c:tickLblPos val="none"/>
        <c:crossAx val="414076328"/>
        <c:crosses val="autoZero"/>
        <c:auto val="1"/>
        <c:lblOffset val="100"/>
        <c:baseTimeUnit val="years"/>
      </c:dateAx>
      <c:valAx>
        <c:axId val="414076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7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92.14</c:v>
                </c:pt>
                <c:pt idx="1">
                  <c:v>93.04</c:v>
                </c:pt>
                <c:pt idx="2">
                  <c:v>92.47</c:v>
                </c:pt>
                <c:pt idx="3">
                  <c:v>90.32</c:v>
                </c:pt>
                <c:pt idx="4">
                  <c:v>90.7</c:v>
                </c:pt>
              </c:numCache>
            </c:numRef>
          </c:val>
          <c:extLst>
            <c:ext xmlns:c16="http://schemas.microsoft.com/office/drawing/2014/chart" uri="{C3380CC4-5D6E-409C-BE32-E72D297353CC}">
              <c16:uniqueId val="{00000000-B8FC-4BFF-86EE-7E5D1E2C5E6A}"/>
            </c:ext>
          </c:extLst>
        </c:ser>
        <c:dLbls>
          <c:showLegendKey val="0"/>
          <c:showVal val="0"/>
          <c:showCatName val="0"/>
          <c:showSerName val="0"/>
          <c:showPercent val="0"/>
          <c:showBubbleSize val="0"/>
        </c:dLbls>
        <c:gapWidth val="150"/>
        <c:axId val="409513144"/>
        <c:axId val="40951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FC-4BFF-86EE-7E5D1E2C5E6A}"/>
            </c:ext>
          </c:extLst>
        </c:ser>
        <c:dLbls>
          <c:showLegendKey val="0"/>
          <c:showVal val="0"/>
          <c:showCatName val="0"/>
          <c:showSerName val="0"/>
          <c:showPercent val="0"/>
          <c:showBubbleSize val="0"/>
        </c:dLbls>
        <c:marker val="1"/>
        <c:smooth val="0"/>
        <c:axId val="409513144"/>
        <c:axId val="409513536"/>
      </c:lineChart>
      <c:dateAx>
        <c:axId val="409513144"/>
        <c:scaling>
          <c:orientation val="minMax"/>
        </c:scaling>
        <c:delete val="1"/>
        <c:axPos val="b"/>
        <c:numFmt formatCode="ge" sourceLinked="1"/>
        <c:majorTickMark val="none"/>
        <c:minorTickMark val="none"/>
        <c:tickLblPos val="none"/>
        <c:crossAx val="409513536"/>
        <c:crosses val="autoZero"/>
        <c:auto val="1"/>
        <c:lblOffset val="100"/>
        <c:baseTimeUnit val="years"/>
      </c:dateAx>
      <c:valAx>
        <c:axId val="4095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1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1-4F1F-8833-A8DC66B15D73}"/>
            </c:ext>
          </c:extLst>
        </c:ser>
        <c:dLbls>
          <c:showLegendKey val="0"/>
          <c:showVal val="0"/>
          <c:showCatName val="0"/>
          <c:showSerName val="0"/>
          <c:showPercent val="0"/>
          <c:showBubbleSize val="0"/>
        </c:dLbls>
        <c:gapWidth val="150"/>
        <c:axId val="409514712"/>
        <c:axId val="40950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1-4F1F-8833-A8DC66B15D73}"/>
            </c:ext>
          </c:extLst>
        </c:ser>
        <c:dLbls>
          <c:showLegendKey val="0"/>
          <c:showVal val="0"/>
          <c:showCatName val="0"/>
          <c:showSerName val="0"/>
          <c:showPercent val="0"/>
          <c:showBubbleSize val="0"/>
        </c:dLbls>
        <c:marker val="1"/>
        <c:smooth val="0"/>
        <c:axId val="409514712"/>
        <c:axId val="409509224"/>
      </c:lineChart>
      <c:dateAx>
        <c:axId val="409514712"/>
        <c:scaling>
          <c:orientation val="minMax"/>
        </c:scaling>
        <c:delete val="1"/>
        <c:axPos val="b"/>
        <c:numFmt formatCode="ge" sourceLinked="1"/>
        <c:majorTickMark val="none"/>
        <c:minorTickMark val="none"/>
        <c:tickLblPos val="none"/>
        <c:crossAx val="409509224"/>
        <c:crosses val="autoZero"/>
        <c:auto val="1"/>
        <c:lblOffset val="100"/>
        <c:baseTimeUnit val="years"/>
      </c:dateAx>
      <c:valAx>
        <c:axId val="40950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1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33-4026-B2BC-B95198A1D458}"/>
            </c:ext>
          </c:extLst>
        </c:ser>
        <c:dLbls>
          <c:showLegendKey val="0"/>
          <c:showVal val="0"/>
          <c:showCatName val="0"/>
          <c:showSerName val="0"/>
          <c:showPercent val="0"/>
          <c:showBubbleSize val="0"/>
        </c:dLbls>
        <c:gapWidth val="150"/>
        <c:axId val="409515496"/>
        <c:axId val="40950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33-4026-B2BC-B95198A1D458}"/>
            </c:ext>
          </c:extLst>
        </c:ser>
        <c:dLbls>
          <c:showLegendKey val="0"/>
          <c:showVal val="0"/>
          <c:showCatName val="0"/>
          <c:showSerName val="0"/>
          <c:showPercent val="0"/>
          <c:showBubbleSize val="0"/>
        </c:dLbls>
        <c:marker val="1"/>
        <c:smooth val="0"/>
        <c:axId val="409515496"/>
        <c:axId val="409508440"/>
      </c:lineChart>
      <c:dateAx>
        <c:axId val="409515496"/>
        <c:scaling>
          <c:orientation val="minMax"/>
        </c:scaling>
        <c:delete val="1"/>
        <c:axPos val="b"/>
        <c:numFmt formatCode="ge" sourceLinked="1"/>
        <c:majorTickMark val="none"/>
        <c:minorTickMark val="none"/>
        <c:tickLblPos val="none"/>
        <c:crossAx val="409508440"/>
        <c:crosses val="autoZero"/>
        <c:auto val="1"/>
        <c:lblOffset val="100"/>
        <c:baseTimeUnit val="years"/>
      </c:dateAx>
      <c:valAx>
        <c:axId val="40950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1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03-420F-8D58-915E84F95D8C}"/>
            </c:ext>
          </c:extLst>
        </c:ser>
        <c:dLbls>
          <c:showLegendKey val="0"/>
          <c:showVal val="0"/>
          <c:showCatName val="0"/>
          <c:showSerName val="0"/>
          <c:showPercent val="0"/>
          <c:showBubbleSize val="0"/>
        </c:dLbls>
        <c:gapWidth val="150"/>
        <c:axId val="405321232"/>
        <c:axId val="40532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03-420F-8D58-915E84F95D8C}"/>
            </c:ext>
          </c:extLst>
        </c:ser>
        <c:dLbls>
          <c:showLegendKey val="0"/>
          <c:showVal val="0"/>
          <c:showCatName val="0"/>
          <c:showSerName val="0"/>
          <c:showPercent val="0"/>
          <c:showBubbleSize val="0"/>
        </c:dLbls>
        <c:marker val="1"/>
        <c:smooth val="0"/>
        <c:axId val="405321232"/>
        <c:axId val="405321624"/>
      </c:lineChart>
      <c:dateAx>
        <c:axId val="405321232"/>
        <c:scaling>
          <c:orientation val="minMax"/>
        </c:scaling>
        <c:delete val="1"/>
        <c:axPos val="b"/>
        <c:numFmt formatCode="ge" sourceLinked="1"/>
        <c:majorTickMark val="none"/>
        <c:minorTickMark val="none"/>
        <c:tickLblPos val="none"/>
        <c:crossAx val="405321624"/>
        <c:crosses val="autoZero"/>
        <c:auto val="1"/>
        <c:lblOffset val="100"/>
        <c:baseTimeUnit val="years"/>
      </c:dateAx>
      <c:valAx>
        <c:axId val="40532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2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0-4FA5-B214-5CB72EE31534}"/>
            </c:ext>
          </c:extLst>
        </c:ser>
        <c:dLbls>
          <c:showLegendKey val="0"/>
          <c:showVal val="0"/>
          <c:showCatName val="0"/>
          <c:showSerName val="0"/>
          <c:showPercent val="0"/>
          <c:showBubbleSize val="0"/>
        </c:dLbls>
        <c:gapWidth val="150"/>
        <c:axId val="405320840"/>
        <c:axId val="40531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0-4FA5-B214-5CB72EE31534}"/>
            </c:ext>
          </c:extLst>
        </c:ser>
        <c:dLbls>
          <c:showLegendKey val="0"/>
          <c:showVal val="0"/>
          <c:showCatName val="0"/>
          <c:showSerName val="0"/>
          <c:showPercent val="0"/>
          <c:showBubbleSize val="0"/>
        </c:dLbls>
        <c:marker val="1"/>
        <c:smooth val="0"/>
        <c:axId val="405320840"/>
        <c:axId val="405319272"/>
      </c:lineChart>
      <c:dateAx>
        <c:axId val="405320840"/>
        <c:scaling>
          <c:orientation val="minMax"/>
        </c:scaling>
        <c:delete val="1"/>
        <c:axPos val="b"/>
        <c:numFmt formatCode="ge" sourceLinked="1"/>
        <c:majorTickMark val="none"/>
        <c:minorTickMark val="none"/>
        <c:tickLblPos val="none"/>
        <c:crossAx val="405319272"/>
        <c:crosses val="autoZero"/>
        <c:auto val="1"/>
        <c:lblOffset val="100"/>
        <c:baseTimeUnit val="years"/>
      </c:dateAx>
      <c:valAx>
        <c:axId val="40531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2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677.91</c:v>
                </c:pt>
                <c:pt idx="3">
                  <c:v>0</c:v>
                </c:pt>
                <c:pt idx="4">
                  <c:v>0</c:v>
                </c:pt>
              </c:numCache>
            </c:numRef>
          </c:val>
          <c:extLst>
            <c:ext xmlns:c16="http://schemas.microsoft.com/office/drawing/2014/chart" uri="{C3380CC4-5D6E-409C-BE32-E72D297353CC}">
              <c16:uniqueId val="{00000000-3C04-4B68-A851-1F5EDD86286B}"/>
            </c:ext>
          </c:extLst>
        </c:ser>
        <c:dLbls>
          <c:showLegendKey val="0"/>
          <c:showVal val="0"/>
          <c:showCatName val="0"/>
          <c:showSerName val="0"/>
          <c:showPercent val="0"/>
          <c:showBubbleSize val="0"/>
        </c:dLbls>
        <c:gapWidth val="150"/>
        <c:axId val="405320448"/>
        <c:axId val="405325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3C04-4B68-A851-1F5EDD86286B}"/>
            </c:ext>
          </c:extLst>
        </c:ser>
        <c:dLbls>
          <c:showLegendKey val="0"/>
          <c:showVal val="0"/>
          <c:showCatName val="0"/>
          <c:showSerName val="0"/>
          <c:showPercent val="0"/>
          <c:showBubbleSize val="0"/>
        </c:dLbls>
        <c:marker val="1"/>
        <c:smooth val="0"/>
        <c:axId val="405320448"/>
        <c:axId val="405325544"/>
      </c:lineChart>
      <c:dateAx>
        <c:axId val="405320448"/>
        <c:scaling>
          <c:orientation val="minMax"/>
        </c:scaling>
        <c:delete val="1"/>
        <c:axPos val="b"/>
        <c:numFmt formatCode="ge" sourceLinked="1"/>
        <c:majorTickMark val="none"/>
        <c:minorTickMark val="none"/>
        <c:tickLblPos val="none"/>
        <c:crossAx val="405325544"/>
        <c:crosses val="autoZero"/>
        <c:auto val="1"/>
        <c:lblOffset val="100"/>
        <c:baseTimeUnit val="years"/>
      </c:dateAx>
      <c:valAx>
        <c:axId val="40532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55.81</c:v>
                </c:pt>
                <c:pt idx="1">
                  <c:v>47.2</c:v>
                </c:pt>
                <c:pt idx="2">
                  <c:v>57.9</c:v>
                </c:pt>
                <c:pt idx="3">
                  <c:v>54.59</c:v>
                </c:pt>
                <c:pt idx="4">
                  <c:v>58.62</c:v>
                </c:pt>
              </c:numCache>
            </c:numRef>
          </c:val>
          <c:extLst>
            <c:ext xmlns:c16="http://schemas.microsoft.com/office/drawing/2014/chart" uri="{C3380CC4-5D6E-409C-BE32-E72D297353CC}">
              <c16:uniqueId val="{00000000-FE0B-44FF-9CA5-606DB8CCD0C8}"/>
            </c:ext>
          </c:extLst>
        </c:ser>
        <c:dLbls>
          <c:showLegendKey val="0"/>
          <c:showVal val="0"/>
          <c:showCatName val="0"/>
          <c:showSerName val="0"/>
          <c:showPercent val="0"/>
          <c:showBubbleSize val="0"/>
        </c:dLbls>
        <c:gapWidth val="150"/>
        <c:axId val="405322408"/>
        <c:axId val="40532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FE0B-44FF-9CA5-606DB8CCD0C8}"/>
            </c:ext>
          </c:extLst>
        </c:ser>
        <c:dLbls>
          <c:showLegendKey val="0"/>
          <c:showVal val="0"/>
          <c:showCatName val="0"/>
          <c:showSerName val="0"/>
          <c:showPercent val="0"/>
          <c:showBubbleSize val="0"/>
        </c:dLbls>
        <c:marker val="1"/>
        <c:smooth val="0"/>
        <c:axId val="405322408"/>
        <c:axId val="405322800"/>
      </c:lineChart>
      <c:dateAx>
        <c:axId val="405322408"/>
        <c:scaling>
          <c:orientation val="minMax"/>
        </c:scaling>
        <c:delete val="1"/>
        <c:axPos val="b"/>
        <c:numFmt formatCode="ge" sourceLinked="1"/>
        <c:majorTickMark val="none"/>
        <c:minorTickMark val="none"/>
        <c:tickLblPos val="none"/>
        <c:crossAx val="405322800"/>
        <c:crosses val="autoZero"/>
        <c:auto val="1"/>
        <c:lblOffset val="100"/>
        <c:baseTimeUnit val="years"/>
      </c:dateAx>
      <c:valAx>
        <c:axId val="40532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2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253.93</c:v>
                </c:pt>
                <c:pt idx="1">
                  <c:v>303.36</c:v>
                </c:pt>
                <c:pt idx="2">
                  <c:v>259.52</c:v>
                </c:pt>
                <c:pt idx="3">
                  <c:v>274.42</c:v>
                </c:pt>
                <c:pt idx="4">
                  <c:v>255.1</c:v>
                </c:pt>
              </c:numCache>
            </c:numRef>
          </c:val>
          <c:extLst>
            <c:ext xmlns:c16="http://schemas.microsoft.com/office/drawing/2014/chart" uri="{C3380CC4-5D6E-409C-BE32-E72D297353CC}">
              <c16:uniqueId val="{00000000-5C48-4018-A3D4-5ADAE4CD1454}"/>
            </c:ext>
          </c:extLst>
        </c:ser>
        <c:dLbls>
          <c:showLegendKey val="0"/>
          <c:showVal val="0"/>
          <c:showCatName val="0"/>
          <c:showSerName val="0"/>
          <c:showPercent val="0"/>
          <c:showBubbleSize val="0"/>
        </c:dLbls>
        <c:gapWidth val="150"/>
        <c:axId val="405318880"/>
        <c:axId val="41406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5C48-4018-A3D4-5ADAE4CD1454}"/>
            </c:ext>
          </c:extLst>
        </c:ser>
        <c:dLbls>
          <c:showLegendKey val="0"/>
          <c:showVal val="0"/>
          <c:showCatName val="0"/>
          <c:showSerName val="0"/>
          <c:showPercent val="0"/>
          <c:showBubbleSize val="0"/>
        </c:dLbls>
        <c:marker val="1"/>
        <c:smooth val="0"/>
        <c:axId val="405318880"/>
        <c:axId val="414068096"/>
      </c:lineChart>
      <c:dateAx>
        <c:axId val="405318880"/>
        <c:scaling>
          <c:orientation val="minMax"/>
        </c:scaling>
        <c:delete val="1"/>
        <c:axPos val="b"/>
        <c:numFmt formatCode="ge" sourceLinked="1"/>
        <c:majorTickMark val="none"/>
        <c:minorTickMark val="none"/>
        <c:tickLblPos val="none"/>
        <c:crossAx val="414068096"/>
        <c:crosses val="autoZero"/>
        <c:auto val="1"/>
        <c:lblOffset val="100"/>
        <c:baseTimeUnit val="years"/>
      </c:dateAx>
      <c:valAx>
        <c:axId val="41406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3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東金市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59040</v>
      </c>
      <c r="AM8" s="50"/>
      <c r="AN8" s="50"/>
      <c r="AO8" s="50"/>
      <c r="AP8" s="50"/>
      <c r="AQ8" s="50"/>
      <c r="AR8" s="50"/>
      <c r="AS8" s="50"/>
      <c r="AT8" s="45">
        <f>データ!T6</f>
        <v>89.12</v>
      </c>
      <c r="AU8" s="45"/>
      <c r="AV8" s="45"/>
      <c r="AW8" s="45"/>
      <c r="AX8" s="45"/>
      <c r="AY8" s="45"/>
      <c r="AZ8" s="45"/>
      <c r="BA8" s="45"/>
      <c r="BB8" s="45">
        <f>データ!U6</f>
        <v>662.48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7.15</v>
      </c>
      <c r="Q10" s="45"/>
      <c r="R10" s="45"/>
      <c r="S10" s="45"/>
      <c r="T10" s="45"/>
      <c r="U10" s="45"/>
      <c r="V10" s="45"/>
      <c r="W10" s="45">
        <f>データ!Q6</f>
        <v>86.1</v>
      </c>
      <c r="X10" s="45"/>
      <c r="Y10" s="45"/>
      <c r="Z10" s="45"/>
      <c r="AA10" s="45"/>
      <c r="AB10" s="45"/>
      <c r="AC10" s="45"/>
      <c r="AD10" s="50">
        <f>データ!R6</f>
        <v>2665</v>
      </c>
      <c r="AE10" s="50"/>
      <c r="AF10" s="50"/>
      <c r="AG10" s="50"/>
      <c r="AH10" s="50"/>
      <c r="AI10" s="50"/>
      <c r="AJ10" s="50"/>
      <c r="AK10" s="2"/>
      <c r="AL10" s="50">
        <f>データ!V6</f>
        <v>4189</v>
      </c>
      <c r="AM10" s="50"/>
      <c r="AN10" s="50"/>
      <c r="AO10" s="50"/>
      <c r="AP10" s="50"/>
      <c r="AQ10" s="50"/>
      <c r="AR10" s="50"/>
      <c r="AS10" s="50"/>
      <c r="AT10" s="45">
        <f>データ!W6</f>
        <v>2.34</v>
      </c>
      <c r="AU10" s="45"/>
      <c r="AV10" s="45"/>
      <c r="AW10" s="45"/>
      <c r="AX10" s="45"/>
      <c r="AY10" s="45"/>
      <c r="AZ10" s="45"/>
      <c r="BA10" s="45"/>
      <c r="BB10" s="45">
        <f>データ!X6</f>
        <v>1790.17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45</v>
      </c>
      <c r="N86" s="26" t="s">
        <v>44</v>
      </c>
      <c r="O86" s="26" t="str">
        <f>データ!EO6</f>
        <v>【0.02】</v>
      </c>
    </row>
  </sheetData>
  <sheetProtection algorithmName="SHA-512" hashValue="XgfxkjJ60yROrRKZf9JYb+8/K2nCHZ/UJqnb57JZ6IEU03sanEGfvlvtxKVzA2vHQuJArTVck84OL3/hmJnrrg==" saltValue="zSoLd3OQV5Of31mdSprAy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122131</v>
      </c>
      <c r="D6" s="33">
        <f t="shared" si="3"/>
        <v>47</v>
      </c>
      <c r="E6" s="33">
        <f t="shared" si="3"/>
        <v>17</v>
      </c>
      <c r="F6" s="33">
        <f t="shared" si="3"/>
        <v>5</v>
      </c>
      <c r="G6" s="33">
        <f t="shared" si="3"/>
        <v>0</v>
      </c>
      <c r="H6" s="33" t="str">
        <f t="shared" si="3"/>
        <v>千葉県　東金市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7.15</v>
      </c>
      <c r="Q6" s="34">
        <f t="shared" si="3"/>
        <v>86.1</v>
      </c>
      <c r="R6" s="34">
        <f t="shared" si="3"/>
        <v>2665</v>
      </c>
      <c r="S6" s="34">
        <f t="shared" si="3"/>
        <v>59040</v>
      </c>
      <c r="T6" s="34">
        <f t="shared" si="3"/>
        <v>89.12</v>
      </c>
      <c r="U6" s="34">
        <f t="shared" si="3"/>
        <v>662.48</v>
      </c>
      <c r="V6" s="34">
        <f t="shared" si="3"/>
        <v>4189</v>
      </c>
      <c r="W6" s="34">
        <f t="shared" si="3"/>
        <v>2.34</v>
      </c>
      <c r="X6" s="34">
        <f t="shared" si="3"/>
        <v>1790.17</v>
      </c>
      <c r="Y6" s="35">
        <f>IF(Y7="",NA(),Y7)</f>
        <v>92.14</v>
      </c>
      <c r="Z6" s="35">
        <f t="shared" ref="Z6:AH6" si="4">IF(Z7="",NA(),Z7)</f>
        <v>93.04</v>
      </c>
      <c r="AA6" s="35">
        <f t="shared" si="4"/>
        <v>92.47</v>
      </c>
      <c r="AB6" s="35">
        <f t="shared" si="4"/>
        <v>90.32</v>
      </c>
      <c r="AC6" s="35">
        <f t="shared" si="4"/>
        <v>90.7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677.91</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55.81</v>
      </c>
      <c r="BR6" s="35">
        <f t="shared" ref="BR6:BZ6" si="8">IF(BR7="",NA(),BR7)</f>
        <v>47.2</v>
      </c>
      <c r="BS6" s="35">
        <f t="shared" si="8"/>
        <v>57.9</v>
      </c>
      <c r="BT6" s="35">
        <f t="shared" si="8"/>
        <v>54.59</v>
      </c>
      <c r="BU6" s="35">
        <f t="shared" si="8"/>
        <v>58.62</v>
      </c>
      <c r="BV6" s="35">
        <f t="shared" si="8"/>
        <v>50.82</v>
      </c>
      <c r="BW6" s="35">
        <f t="shared" si="8"/>
        <v>52.19</v>
      </c>
      <c r="BX6" s="35">
        <f t="shared" si="8"/>
        <v>55.32</v>
      </c>
      <c r="BY6" s="35">
        <f t="shared" si="8"/>
        <v>59.8</v>
      </c>
      <c r="BZ6" s="35">
        <f t="shared" si="8"/>
        <v>57.77</v>
      </c>
      <c r="CA6" s="34" t="str">
        <f>IF(CA7="","",IF(CA7="-","【-】","【"&amp;SUBSTITUTE(TEXT(CA7,"#,##0.00"),"-","△")&amp;"】"))</f>
        <v>【59.51】</v>
      </c>
      <c r="CB6" s="35">
        <f>IF(CB7="",NA(),CB7)</f>
        <v>253.93</v>
      </c>
      <c r="CC6" s="35">
        <f t="shared" ref="CC6:CK6" si="9">IF(CC7="",NA(),CC7)</f>
        <v>303.36</v>
      </c>
      <c r="CD6" s="35">
        <f t="shared" si="9"/>
        <v>259.52</v>
      </c>
      <c r="CE6" s="35">
        <f t="shared" si="9"/>
        <v>274.42</v>
      </c>
      <c r="CF6" s="35">
        <f t="shared" si="9"/>
        <v>255.1</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12.14</v>
      </c>
      <c r="CN6" s="35">
        <f t="shared" ref="CN6:CV6" si="10">IF(CN7="",NA(),CN7)</f>
        <v>50.54</v>
      </c>
      <c r="CO6" s="35">
        <f t="shared" si="10"/>
        <v>50.79</v>
      </c>
      <c r="CP6" s="35">
        <f t="shared" si="10"/>
        <v>49.31</v>
      </c>
      <c r="CQ6" s="35">
        <f t="shared" si="10"/>
        <v>46.65</v>
      </c>
      <c r="CR6" s="35">
        <f t="shared" si="10"/>
        <v>53.24</v>
      </c>
      <c r="CS6" s="35">
        <f t="shared" si="10"/>
        <v>52.31</v>
      </c>
      <c r="CT6" s="35">
        <f t="shared" si="10"/>
        <v>60.65</v>
      </c>
      <c r="CU6" s="35">
        <f t="shared" si="10"/>
        <v>51.75</v>
      </c>
      <c r="CV6" s="35">
        <f t="shared" si="10"/>
        <v>50.68</v>
      </c>
      <c r="CW6" s="34" t="str">
        <f>IF(CW7="","",IF(CW7="-","【-】","【"&amp;SUBSTITUTE(TEXT(CW7,"#,##0.00"),"-","△")&amp;"】"))</f>
        <v>【52.23】</v>
      </c>
      <c r="CX6" s="35">
        <f>IF(CX7="",NA(),CX7)</f>
        <v>75.790000000000006</v>
      </c>
      <c r="CY6" s="35">
        <f t="shared" ref="CY6:DG6" si="11">IF(CY7="",NA(),CY7)</f>
        <v>76.59</v>
      </c>
      <c r="CZ6" s="35">
        <f t="shared" si="11"/>
        <v>77.64</v>
      </c>
      <c r="DA6" s="35">
        <f t="shared" si="11"/>
        <v>78.78</v>
      </c>
      <c r="DB6" s="35">
        <f t="shared" si="11"/>
        <v>78.92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0.2</v>
      </c>
      <c r="EI6" s="35">
        <f t="shared" si="14"/>
        <v>0.31</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122131</v>
      </c>
      <c r="D7" s="37">
        <v>47</v>
      </c>
      <c r="E7" s="37">
        <v>17</v>
      </c>
      <c r="F7" s="37">
        <v>5</v>
      </c>
      <c r="G7" s="37">
        <v>0</v>
      </c>
      <c r="H7" s="37" t="s">
        <v>99</v>
      </c>
      <c r="I7" s="37" t="s">
        <v>100</v>
      </c>
      <c r="J7" s="37" t="s">
        <v>101</v>
      </c>
      <c r="K7" s="37" t="s">
        <v>102</v>
      </c>
      <c r="L7" s="37" t="s">
        <v>103</v>
      </c>
      <c r="M7" s="37" t="s">
        <v>104</v>
      </c>
      <c r="N7" s="38" t="s">
        <v>105</v>
      </c>
      <c r="O7" s="38" t="s">
        <v>106</v>
      </c>
      <c r="P7" s="38">
        <v>7.15</v>
      </c>
      <c r="Q7" s="38">
        <v>86.1</v>
      </c>
      <c r="R7" s="38">
        <v>2665</v>
      </c>
      <c r="S7" s="38">
        <v>59040</v>
      </c>
      <c r="T7" s="38">
        <v>89.12</v>
      </c>
      <c r="U7" s="38">
        <v>662.48</v>
      </c>
      <c r="V7" s="38">
        <v>4189</v>
      </c>
      <c r="W7" s="38">
        <v>2.34</v>
      </c>
      <c r="X7" s="38">
        <v>1790.17</v>
      </c>
      <c r="Y7" s="38">
        <v>92.14</v>
      </c>
      <c r="Z7" s="38">
        <v>93.04</v>
      </c>
      <c r="AA7" s="38">
        <v>92.47</v>
      </c>
      <c r="AB7" s="38">
        <v>90.32</v>
      </c>
      <c r="AC7" s="38">
        <v>90.7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677.91</v>
      </c>
      <c r="BI7" s="38">
        <v>0</v>
      </c>
      <c r="BJ7" s="38">
        <v>0</v>
      </c>
      <c r="BK7" s="38">
        <v>1044.8</v>
      </c>
      <c r="BL7" s="38">
        <v>1081.8</v>
      </c>
      <c r="BM7" s="38">
        <v>974.93</v>
      </c>
      <c r="BN7" s="38">
        <v>855.8</v>
      </c>
      <c r="BO7" s="38">
        <v>789.46</v>
      </c>
      <c r="BP7" s="38">
        <v>747.76</v>
      </c>
      <c r="BQ7" s="38">
        <v>55.81</v>
      </c>
      <c r="BR7" s="38">
        <v>47.2</v>
      </c>
      <c r="BS7" s="38">
        <v>57.9</v>
      </c>
      <c r="BT7" s="38">
        <v>54.59</v>
      </c>
      <c r="BU7" s="38">
        <v>58.62</v>
      </c>
      <c r="BV7" s="38">
        <v>50.82</v>
      </c>
      <c r="BW7" s="38">
        <v>52.19</v>
      </c>
      <c r="BX7" s="38">
        <v>55.32</v>
      </c>
      <c r="BY7" s="38">
        <v>59.8</v>
      </c>
      <c r="BZ7" s="38">
        <v>57.77</v>
      </c>
      <c r="CA7" s="38">
        <v>59.51</v>
      </c>
      <c r="CB7" s="38">
        <v>253.93</v>
      </c>
      <c r="CC7" s="38">
        <v>303.36</v>
      </c>
      <c r="CD7" s="38">
        <v>259.52</v>
      </c>
      <c r="CE7" s="38">
        <v>274.42</v>
      </c>
      <c r="CF7" s="38">
        <v>255.1</v>
      </c>
      <c r="CG7" s="38">
        <v>300.52</v>
      </c>
      <c r="CH7" s="38">
        <v>296.14</v>
      </c>
      <c r="CI7" s="38">
        <v>283.17</v>
      </c>
      <c r="CJ7" s="38">
        <v>263.76</v>
      </c>
      <c r="CK7" s="38">
        <v>274.35000000000002</v>
      </c>
      <c r="CL7" s="38">
        <v>261.45999999999998</v>
      </c>
      <c r="CM7" s="38">
        <v>12.14</v>
      </c>
      <c r="CN7" s="38">
        <v>50.54</v>
      </c>
      <c r="CO7" s="38">
        <v>50.79</v>
      </c>
      <c r="CP7" s="38">
        <v>49.31</v>
      </c>
      <c r="CQ7" s="38">
        <v>46.65</v>
      </c>
      <c r="CR7" s="38">
        <v>53.24</v>
      </c>
      <c r="CS7" s="38">
        <v>52.31</v>
      </c>
      <c r="CT7" s="38">
        <v>60.65</v>
      </c>
      <c r="CU7" s="38">
        <v>51.75</v>
      </c>
      <c r="CV7" s="38">
        <v>50.68</v>
      </c>
      <c r="CW7" s="38">
        <v>52.23</v>
      </c>
      <c r="CX7" s="38">
        <v>75.790000000000006</v>
      </c>
      <c r="CY7" s="38">
        <v>76.59</v>
      </c>
      <c r="CZ7" s="38">
        <v>77.64</v>
      </c>
      <c r="DA7" s="38">
        <v>78.78</v>
      </c>
      <c r="DB7" s="38">
        <v>78.92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0.2</v>
      </c>
      <c r="EI7" s="38">
        <v>0.31</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2020-01-16T09:48:12Z</cp:lastPrinted>
  <dcterms:created xsi:type="dcterms:W3CDTF">2019-12-05T05:18:33Z</dcterms:created>
  <dcterms:modified xsi:type="dcterms:W3CDTF">2020-02-18T08:03:22Z</dcterms:modified>
  <cp:category/>
</cp:coreProperties>
</file>