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vnvmUiSwXd2DVAKE1tBum6WVvV7x8twLiciK/IqCajDN8g+C7iRKDO1KgOx68WRZJt7J99pDWyrtNlZeDls5Dw==" workbookSaltValue="UfHYS9xDKjYfARs/8HF2gg==" workbookSpinCount="100000" lockStructure="1"/>
  <bookViews>
    <workbookView xWindow="93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AT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<sst xmlns="http://schemas.openxmlformats.org/spreadsheetml/2006/main" count="220" uniqueCount="108">
  <si>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</si>
  <si>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</si>
  <si>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</si>
  <si>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</si>
  <si>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</si>
  <si>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</si>
  <si>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</si>
  <si>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</si>
  <si>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</si>
  <si>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</si>
  <si>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</si>
  <si>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</si>
  <si>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</si>
  <si>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</si>
  <si>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</si>
  <si>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</si>
  <si>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</si>
  <si>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</si>
  <si>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</si>
  <si>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</si>
  <si>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</si>
  <si>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</si>
  <si>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</si>
  <si>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</si>
  <si>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</si>
  <si>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</si>
  <si>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</si>
  <si>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</si>
  <si>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</si>
  <si>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</si>
  <si>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</si>
  <si>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</si>
  <si>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</si>
  <si>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</si>
  <si>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</si>
  <si>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</si>
  <si>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</si>
  <si>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</si>
  <si>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</si>
  <si>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</si>
  <si>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</si>
  <si>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</si>
  <si>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</si>
  <si>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</si>
  <si>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</si>
  <si>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</si>
  <si>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</si>
  <si>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</si>
  <si>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</si>
  <si>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</si>
  <si>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</si>
  <si>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</si>
  <si>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</si>
  <si>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</si>
  <si>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</si>
  <si>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</si>
  <si>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</si>
  <si>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</si>
  <si>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</si>
  <si>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</si>
  <si>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</si>
  <si>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</si>
  <si>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</si>
  <si>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</si>
  <si>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</si>
  <si>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</si>
  <si>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</si>
  <si>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</si>
  <si>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</si>
  <si>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</si>
  <si>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</si>
  <si>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</si>
  <si>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</si>
  <si>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</si>
  <si>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</si>
  <si>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</si>
  <si>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</si>
  <si>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</si>
  <si>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</si>
  <si>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</si>
  <si>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</si>
  <si>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</si>
  <si>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</si>
  <si>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</si>
  <si>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</si>
  <si>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</si>
  <si>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</si>
  <si>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</si>
  <si>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</si>
  <si>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</si>
  <si>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</si>
  <si>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</si>
  <si>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</si>
  <si>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旭市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</si>
  <si>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</si>
  <si>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</si>
  <si>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</si>
  <si>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</si>
  <si>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</si>
  <si>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</si>
  <si>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</si>
  <si>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</si>
  <si>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</si>
  <si>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</si>
  <si>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</si>
  <si>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旭市の水道事業は、合併前の旧1市3町すべてで昭和56年から給水を開始していて、現在、配水管の耐用年数を経過している管はありませんが、あと数年で耐用年数を迎え始めます。現在、実施している配水管の更新工事は、道路工事等に伴う配水管の切廻しや漏水が多かった箇所の配水管の布設替となっていて、類似団体や全国平均よりも低い状況です。
　しかし、有形固定資産減価償却率は、類似団体や全国平均よりも高い状況で、施設全体として更新時期を迎える資産が、今後、多くなってくることが推測されます。
　</t>
    <rPh sb="1" eb="3">
      <t>アサヒシ</t>
    </rPh>
    <rPh sb="4" eb="6">
      <t>スイドウ</t>
    </rPh>
    <rPh sb="6" eb="8">
      <t>ジギョウ</t>
    </rPh>
    <rPh sb="10" eb="12">
      <t>ガッペイ</t>
    </rPh>
    <rPh sb="12" eb="13">
      <t>マエ</t>
    </rPh>
    <rPh sb="14" eb="15">
      <t>キュウ</t>
    </rPh>
    <rPh sb="16" eb="17">
      <t>シ</t>
    </rPh>
    <rPh sb="18" eb="19">
      <t>マチ</t>
    </rPh>
    <rPh sb="23" eb="25">
      <t>ショウワ</t>
    </rPh>
    <rPh sb="27" eb="28">
      <t>ネン</t>
    </rPh>
    <rPh sb="30" eb="32">
      <t>キュウスイ</t>
    </rPh>
    <rPh sb="33" eb="35">
      <t>カイシ</t>
    </rPh>
    <rPh sb="40" eb="42">
      <t>ゲンザイ</t>
    </rPh>
    <rPh sb="43" eb="46">
      <t>ハイスイカン</t>
    </rPh>
    <rPh sb="47" eb="49">
      <t>タイヨウ</t>
    </rPh>
    <rPh sb="49" eb="51">
      <t>ネンスウ</t>
    </rPh>
    <rPh sb="52" eb="54">
      <t>ケイカ</t>
    </rPh>
    <rPh sb="58" eb="59">
      <t>カン</t>
    </rPh>
    <rPh sb="69" eb="71">
      <t>スウネン</t>
    </rPh>
    <rPh sb="72" eb="74">
      <t>タイヨウ</t>
    </rPh>
    <rPh sb="74" eb="76">
      <t>ネンスウ</t>
    </rPh>
    <rPh sb="77" eb="78">
      <t>ムカ</t>
    </rPh>
    <rPh sb="79" eb="80">
      <t>ハジ</t>
    </rPh>
    <rPh sb="84" eb="86">
      <t>ゲンザイ</t>
    </rPh>
    <rPh sb="87" eb="89">
      <t>ジッシ</t>
    </rPh>
    <rPh sb="93" eb="95">
      <t>ハイスイ</t>
    </rPh>
    <rPh sb="95" eb="96">
      <t>クダ</t>
    </rPh>
    <rPh sb="97" eb="99">
      <t>コウシン</t>
    </rPh>
    <rPh sb="99" eb="101">
      <t>コウジ</t>
    </rPh>
    <rPh sb="103" eb="105">
      <t>ドウロ</t>
    </rPh>
    <rPh sb="105" eb="107">
      <t>コウジ</t>
    </rPh>
    <rPh sb="107" eb="108">
      <t>トウ</t>
    </rPh>
    <rPh sb="109" eb="110">
      <t>トモナ</t>
    </rPh>
    <rPh sb="111" eb="113">
      <t>ハイスイ</t>
    </rPh>
    <rPh sb="113" eb="114">
      <t>クダ</t>
    </rPh>
    <rPh sb="115" eb="116">
      <t>キ</t>
    </rPh>
    <rPh sb="116" eb="117">
      <t>マワ</t>
    </rPh>
    <rPh sb="119" eb="121">
      <t>ロウスイ</t>
    </rPh>
    <rPh sb="122" eb="123">
      <t>オオ</t>
    </rPh>
    <rPh sb="126" eb="128">
      <t>カショ</t>
    </rPh>
    <rPh sb="129" eb="131">
      <t>ハイスイ</t>
    </rPh>
    <rPh sb="131" eb="132">
      <t>カン</t>
    </rPh>
    <rPh sb="133" eb="135">
      <t>フセツ</t>
    </rPh>
    <rPh sb="135" eb="136">
      <t>カ</t>
    </rPh>
    <rPh sb="143" eb="145">
      <t>ルイジ</t>
    </rPh>
    <rPh sb="145" eb="147">
      <t>ダンタイ</t>
    </rPh>
    <rPh sb="148" eb="150">
      <t>ゼンコク</t>
    </rPh>
    <rPh sb="150" eb="152">
      <t>ヘイキン</t>
    </rPh>
    <rPh sb="155" eb="156">
      <t>ヒク</t>
    </rPh>
    <rPh sb="157" eb="159">
      <t>ジョウキョウ</t>
    </rPh>
    <rPh sb="168" eb="170">
      <t>ユウケイ</t>
    </rPh>
    <rPh sb="170" eb="172">
      <t>コテイ</t>
    </rPh>
    <rPh sb="172" eb="174">
      <t>シサン</t>
    </rPh>
    <rPh sb="174" eb="176">
      <t>ゲンカ</t>
    </rPh>
    <rPh sb="176" eb="178">
      <t>ショウキャク</t>
    </rPh>
    <rPh sb="178" eb="179">
      <t>リツ</t>
    </rPh>
    <rPh sb="181" eb="183">
      <t>ルイジ</t>
    </rPh>
    <rPh sb="183" eb="185">
      <t>ダンタイ</t>
    </rPh>
    <rPh sb="186" eb="188">
      <t>ゼンコク</t>
    </rPh>
    <rPh sb="188" eb="190">
      <t>ヘイキン</t>
    </rPh>
    <rPh sb="193" eb="194">
      <t>タカ</t>
    </rPh>
    <rPh sb="195" eb="197">
      <t>ジョウキョウ</t>
    </rPh>
    <rPh sb="199" eb="201">
      <t>シセツ</t>
    </rPh>
    <rPh sb="201" eb="203">
      <t>ゼンタイ</t>
    </rPh>
    <rPh sb="206" eb="208">
      <t>コウシン</t>
    </rPh>
    <rPh sb="208" eb="210">
      <t>ジキ</t>
    </rPh>
    <rPh sb="211" eb="212">
      <t>ムカ</t>
    </rPh>
    <rPh sb="214" eb="216">
      <t>シサン</t>
    </rPh>
    <rPh sb="218" eb="220">
      <t>コンゴ</t>
    </rPh>
    <rPh sb="221" eb="222">
      <t>オオ</t>
    </rPh>
    <rPh sb="231" eb="233">
      <t>スイソク</t>
    </rPh>
    <phoneticPr fontId="4"/>
  </si>
  <si>
    <t>　経営状態については、良好な状態を維持しているものの給水原価の高さが課題となっていて、平成30年度に一般会計から基準外の繰入を行いました。　
　現在、旭市の取り組みとしまして、水道の加入促進をしながら普及率の増加を図る一方で、災害対策として、海上配水池耐震補強工事の繰越事業及び岩井・三川地区配水管布設工事（相互連絡管整備事業）の3か年事業が平成30年度に終了しました。
　また、旭市水道ビジョンが、平成23年度からの10か年計画であることから、今後の旭市水道事業が目指すべき指針を定めるため、平成30年度から2か年事業として、「旭市水道事業ビジョン」及び「旭市水道耐震化計画」から成る旭市水道事業長期計画の作成を始めています。</t>
    <rPh sb="1" eb="3">
      <t>ケイエイ</t>
    </rPh>
    <rPh sb="3" eb="5">
      <t>ジョウタイ</t>
    </rPh>
    <rPh sb="11" eb="13">
      <t>リョウコウ</t>
    </rPh>
    <rPh sb="14" eb="16">
      <t>ジョウタイ</t>
    </rPh>
    <rPh sb="17" eb="19">
      <t>イジ</t>
    </rPh>
    <rPh sb="26" eb="28">
      <t>キュウスイ</t>
    </rPh>
    <rPh sb="28" eb="30">
      <t>ゲンカ</t>
    </rPh>
    <rPh sb="31" eb="32">
      <t>タカ</t>
    </rPh>
    <rPh sb="34" eb="36">
      <t>カダイ</t>
    </rPh>
    <rPh sb="43" eb="45">
      <t>ヘイセイ</t>
    </rPh>
    <rPh sb="47" eb="49">
      <t>ネンド</t>
    </rPh>
    <rPh sb="50" eb="52">
      <t>イッパン</t>
    </rPh>
    <rPh sb="52" eb="54">
      <t>カイケイ</t>
    </rPh>
    <rPh sb="56" eb="58">
      <t>キジュン</t>
    </rPh>
    <rPh sb="58" eb="59">
      <t>ガイ</t>
    </rPh>
    <rPh sb="60" eb="62">
      <t>クリイレ</t>
    </rPh>
    <rPh sb="63" eb="64">
      <t>オコナ</t>
    </rPh>
    <rPh sb="72" eb="74">
      <t>ゲンザイ</t>
    </rPh>
    <rPh sb="75" eb="77">
      <t>アサヒシ</t>
    </rPh>
    <rPh sb="78" eb="79">
      <t>ト</t>
    </rPh>
    <rPh sb="80" eb="81">
      <t>ク</t>
    </rPh>
    <rPh sb="88" eb="90">
      <t>スイドウ</t>
    </rPh>
    <rPh sb="91" eb="93">
      <t>カニュウ</t>
    </rPh>
    <rPh sb="93" eb="95">
      <t>ソクシン</t>
    </rPh>
    <rPh sb="100" eb="102">
      <t>フキュウ</t>
    </rPh>
    <rPh sb="102" eb="103">
      <t>リツ</t>
    </rPh>
    <rPh sb="104" eb="106">
      <t>ゾウカ</t>
    </rPh>
    <rPh sb="107" eb="108">
      <t>ハカ</t>
    </rPh>
    <rPh sb="109" eb="111">
      <t>イッポウ</t>
    </rPh>
    <rPh sb="113" eb="115">
      <t>サイガイ</t>
    </rPh>
    <rPh sb="115" eb="117">
      <t>タイサク</t>
    </rPh>
    <rPh sb="121" eb="123">
      <t>ウナカミ</t>
    </rPh>
    <rPh sb="123" eb="125">
      <t>ハイスイ</t>
    </rPh>
    <rPh sb="125" eb="126">
      <t>イケ</t>
    </rPh>
    <rPh sb="126" eb="128">
      <t>タイシン</t>
    </rPh>
    <rPh sb="128" eb="130">
      <t>ホキョウ</t>
    </rPh>
    <rPh sb="130" eb="132">
      <t>コウジ</t>
    </rPh>
    <rPh sb="133" eb="135">
      <t>クリコシ</t>
    </rPh>
    <rPh sb="135" eb="137">
      <t>ジギョウ</t>
    </rPh>
    <rPh sb="137" eb="138">
      <t>オヨ</t>
    </rPh>
    <rPh sb="139" eb="141">
      <t>イワイ</t>
    </rPh>
    <rPh sb="142" eb="143">
      <t>サン</t>
    </rPh>
    <rPh sb="143" eb="144">
      <t>カワ</t>
    </rPh>
    <rPh sb="144" eb="146">
      <t>チク</t>
    </rPh>
    <rPh sb="146" eb="148">
      <t>ハイスイ</t>
    </rPh>
    <rPh sb="148" eb="149">
      <t>クダ</t>
    </rPh>
    <rPh sb="149" eb="151">
      <t>フセツ</t>
    </rPh>
    <rPh sb="151" eb="153">
      <t>コウジ</t>
    </rPh>
    <rPh sb="154" eb="156">
      <t>ソウゴ</t>
    </rPh>
    <rPh sb="156" eb="158">
      <t>レンラク</t>
    </rPh>
    <rPh sb="158" eb="159">
      <t>クダ</t>
    </rPh>
    <rPh sb="159" eb="161">
      <t>セイビ</t>
    </rPh>
    <rPh sb="161" eb="163">
      <t>ジギョウ</t>
    </rPh>
    <rPh sb="167" eb="168">
      <t>ネン</t>
    </rPh>
    <rPh sb="168" eb="170">
      <t>ジギョウ</t>
    </rPh>
    <rPh sb="171" eb="173">
      <t>ヘイセイ</t>
    </rPh>
    <rPh sb="175" eb="177">
      <t>ネンド</t>
    </rPh>
    <rPh sb="178" eb="180">
      <t>シュウリョウ</t>
    </rPh>
    <rPh sb="205" eb="206">
      <t>ド</t>
    </rPh>
    <rPh sb="223" eb="225">
      <t>コンゴ</t>
    </rPh>
    <rPh sb="226" eb="228">
      <t>アサヒシ</t>
    </rPh>
    <rPh sb="228" eb="230">
      <t>スイドウ</t>
    </rPh>
    <rPh sb="230" eb="232">
      <t>ジギョウ</t>
    </rPh>
    <rPh sb="233" eb="235">
      <t>メザ</t>
    </rPh>
    <rPh sb="238" eb="240">
      <t>シシン</t>
    </rPh>
    <rPh sb="241" eb="242">
      <t>サダ</t>
    </rPh>
    <rPh sb="247" eb="249">
      <t>ヘイセイ</t>
    </rPh>
    <rPh sb="251" eb="253">
      <t>ネンド</t>
    </rPh>
    <rPh sb="265" eb="267">
      <t>アサヒシ</t>
    </rPh>
    <rPh sb="276" eb="277">
      <t>オヨ</t>
    </rPh>
    <rPh sb="279" eb="281">
      <t>アサヒシ</t>
    </rPh>
    <rPh sb="281" eb="283">
      <t>スイドウ</t>
    </rPh>
    <rPh sb="283" eb="286">
      <t>タイシンカ</t>
    </rPh>
    <rPh sb="286" eb="288">
      <t>ケイカク</t>
    </rPh>
    <rPh sb="291" eb="292">
      <t>ナ</t>
    </rPh>
    <rPh sb="293" eb="295">
      <t>アサヒシ</t>
    </rPh>
    <rPh sb="295" eb="297">
      <t>スイドウ</t>
    </rPh>
    <rPh sb="297" eb="299">
      <t>ジギョウ</t>
    </rPh>
    <rPh sb="299" eb="301">
      <t>チョウキ</t>
    </rPh>
    <rPh sb="301" eb="303">
      <t>ケイカク</t>
    </rPh>
    <rPh sb="303" eb="304">
      <t>シン</t>
    </rPh>
    <rPh sb="304" eb="306">
      <t>スイドウ</t>
    </rPh>
    <rPh sb="306" eb="308">
      <t>ジギョウサクセイハジ</t>
    </rPh>
    <phoneticPr fontId="4"/>
  </si>
  <si>
    <r>
      <t>　旭市の経営状態は、経常収支比率・流動比率において、類似団体や全国平均と同等若しくは高い水準で推移しており、累積欠損金もなく良好な経営を維持しています。
　ただ、企業債残高対給水収益比率については、類似団体や全国平均よりも低い水準で推移していますが、今後、資産の更新時期を迎えることから割合が高まる可能性があります。
　料金回収率については、類似団体や全国平均よりも高いものの県下でも高い料金体系であったので、平成30年度には料金改定を行って減少しています。
　また、施設利用率は、近年、増加傾向が見られて類似団体や全国平均よりも高い状況で、有収率は、類似団体や全国平均よりも高い割合で推移しているものの、近年は、</t>
    </r>
    <r>
      <rPr>
        <sz val="11"/>
        <rFont val="ＭＳ ゴシック"/>
        <family val="3"/>
        <charset val="128"/>
      </rPr>
      <t>減少傾向の兆候が見られます。</t>
    </r>
    <r>
      <rPr>
        <sz val="11"/>
        <color theme="1"/>
        <rFont val="ＭＳ ゴシック"/>
        <family val="3"/>
        <charset val="128"/>
      </rPr>
      <t xml:space="preserve">
　給水原価については、217.67円と類似団体や全国平均よりも高い水準となっていますが 、旭市の地理的な要因から受水に依存しており、平成30年度決算で経常費用に対する受水費の割合は約62%を占めている状況です。県の基準給水原価よりも給水原価が高いことから、平成30年度に基準外ではありますが一般会計から繰入を行っています。
　</t>
    </r>
    <rPh sb="1" eb="3">
      <t>アサヒシ</t>
    </rPh>
    <rPh sb="4" eb="6">
      <t>ケイエイ</t>
    </rPh>
    <rPh sb="6" eb="8">
      <t>ジョウタイ</t>
    </rPh>
    <rPh sb="10" eb="12">
      <t>ケイジョウ</t>
    </rPh>
    <rPh sb="12" eb="14">
      <t>シュウシ</t>
    </rPh>
    <rPh sb="14" eb="16">
      <t>ヒリツ</t>
    </rPh>
    <rPh sb="17" eb="19">
      <t>リュウドウ</t>
    </rPh>
    <rPh sb="19" eb="21">
      <t>ヒリツ</t>
    </rPh>
    <rPh sb="26" eb="28">
      <t>ルイジ</t>
    </rPh>
    <rPh sb="28" eb="30">
      <t>ダンタイ</t>
    </rPh>
    <rPh sb="31" eb="33">
      <t>ゼンコク</t>
    </rPh>
    <rPh sb="33" eb="35">
      <t>ヘイキン</t>
    </rPh>
    <rPh sb="36" eb="38">
      <t>ドウトウ</t>
    </rPh>
    <rPh sb="38" eb="39">
      <t>モ</t>
    </rPh>
    <rPh sb="42" eb="43">
      <t>タカ</t>
    </rPh>
    <rPh sb="44" eb="46">
      <t>スイジュン</t>
    </rPh>
    <rPh sb="47" eb="49">
      <t>スイイ</t>
    </rPh>
    <rPh sb="54" eb="56">
      <t>ルイセキ</t>
    </rPh>
    <rPh sb="56" eb="58">
      <t>ケッソン</t>
    </rPh>
    <rPh sb="58" eb="59">
      <t>キン</t>
    </rPh>
    <rPh sb="62" eb="64">
      <t>リョウコウ</t>
    </rPh>
    <rPh sb="65" eb="67">
      <t>ケイエイ</t>
    </rPh>
    <rPh sb="68" eb="70">
      <t>イジ</t>
    </rPh>
    <rPh sb="81" eb="83">
      <t>キギョウ</t>
    </rPh>
    <rPh sb="83" eb="84">
      <t>サイ</t>
    </rPh>
    <rPh sb="84" eb="86">
      <t>ザンダカ</t>
    </rPh>
    <rPh sb="86" eb="87">
      <t>タイ</t>
    </rPh>
    <rPh sb="87" eb="89">
      <t>キュウスイ</t>
    </rPh>
    <rPh sb="89" eb="91">
      <t>シュウエキ</t>
    </rPh>
    <rPh sb="91" eb="93">
      <t>ヒリツ</t>
    </rPh>
    <rPh sb="99" eb="101">
      <t>ルイジ</t>
    </rPh>
    <rPh sb="101" eb="103">
      <t>ダンタイ</t>
    </rPh>
    <rPh sb="104" eb="106">
      <t>ゼンコク</t>
    </rPh>
    <rPh sb="106" eb="108">
      <t>ヘイキン</t>
    </rPh>
    <rPh sb="111" eb="112">
      <t>ヒク</t>
    </rPh>
    <rPh sb="113" eb="115">
      <t>スイジュン</t>
    </rPh>
    <rPh sb="116" eb="118">
      <t>スイイ</t>
    </rPh>
    <rPh sb="125" eb="127">
      <t>コンゴ</t>
    </rPh>
    <rPh sb="128" eb="130">
      <t>シサン</t>
    </rPh>
    <rPh sb="131" eb="133">
      <t>コウシン</t>
    </rPh>
    <rPh sb="133" eb="135">
      <t>ジキ</t>
    </rPh>
    <rPh sb="136" eb="137">
      <t>ムカ</t>
    </rPh>
    <rPh sb="143" eb="145">
      <t>ワリアイ</t>
    </rPh>
    <rPh sb="146" eb="147">
      <t>タカ</t>
    </rPh>
    <rPh sb="149" eb="152">
      <t>カノウセイ</t>
    </rPh>
    <rPh sb="160" eb="162">
      <t>リョウキン</t>
    </rPh>
    <rPh sb="162" eb="164">
      <t>カイシュウ</t>
    </rPh>
    <rPh sb="164" eb="165">
      <t>リツ</t>
    </rPh>
    <rPh sb="171" eb="173">
      <t>ルイジ</t>
    </rPh>
    <rPh sb="173" eb="175">
      <t>ダンタイ</t>
    </rPh>
    <rPh sb="176" eb="178">
      <t>ゼンコク</t>
    </rPh>
    <rPh sb="178" eb="180">
      <t>ヘイキン</t>
    </rPh>
    <rPh sb="183" eb="184">
      <t>タカ</t>
    </rPh>
    <rPh sb="188" eb="189">
      <t>ケン</t>
    </rPh>
    <rPh sb="189" eb="190">
      <t>カ</t>
    </rPh>
    <rPh sb="192" eb="193">
      <t>タカ</t>
    </rPh>
    <rPh sb="194" eb="196">
      <t>リョウキン</t>
    </rPh>
    <rPh sb="196" eb="198">
      <t>タイケイ</t>
    </rPh>
    <rPh sb="213" eb="215">
      <t>リョウキン</t>
    </rPh>
    <rPh sb="215" eb="217">
      <t>カイテイ</t>
    </rPh>
    <rPh sb="218" eb="219">
      <t>オコナ</t>
    </rPh>
    <rPh sb="221" eb="223">
      <t>ゲンショウ</t>
    </rPh>
    <rPh sb="234" eb="236">
      <t>シセツ</t>
    </rPh>
    <rPh sb="236" eb="238">
      <t>リヨウ</t>
    </rPh>
    <rPh sb="238" eb="239">
      <t>リツ</t>
    </rPh>
    <rPh sb="241" eb="243">
      <t>キンネン</t>
    </rPh>
    <rPh sb="244" eb="246">
      <t>ゾウカ</t>
    </rPh>
    <rPh sb="246" eb="248">
      <t>ケイコウ</t>
    </rPh>
    <rPh sb="249" eb="250">
      <t>ミ</t>
    </rPh>
    <rPh sb="253" eb="255">
      <t>ルイジ</t>
    </rPh>
    <rPh sb="255" eb="257">
      <t>ダンタイ</t>
    </rPh>
    <rPh sb="258" eb="260">
      <t>ゼンコク</t>
    </rPh>
    <rPh sb="260" eb="262">
      <t>ヘイキン</t>
    </rPh>
    <rPh sb="265" eb="266">
      <t>タカ</t>
    </rPh>
    <rPh sb="267" eb="269">
      <t>ジョウキョウ</t>
    </rPh>
    <rPh sb="312" eb="314">
      <t>チョウコウ</t>
    </rPh>
    <rPh sb="315" eb="316">
      <t>ミ</t>
    </rPh>
    <rPh sb="320" eb="322">
      <t>キュウスイ</t>
    </rPh>
    <rPh sb="322" eb="324">
      <t>ゲンカ</t>
    </rPh>
    <rPh sb="336" eb="337">
      <t>エン</t>
    </rPh>
    <rPh sb="338" eb="340">
      <t>ルイジ</t>
    </rPh>
    <rPh sb="340" eb="342">
      <t>ダンタイ</t>
    </rPh>
    <rPh sb="343" eb="345">
      <t>ゼンコク</t>
    </rPh>
    <rPh sb="345" eb="347">
      <t>ヘイキン</t>
    </rPh>
    <rPh sb="350" eb="351">
      <t>タカ</t>
    </rPh>
    <rPh sb="352" eb="354">
      <t>スイジュン</t>
    </rPh>
    <rPh sb="364" eb="366">
      <t>アサヒシ</t>
    </rPh>
    <rPh sb="367" eb="370">
      <t>チリテキ</t>
    </rPh>
    <rPh sb="371" eb="373">
      <t>ヨウイン</t>
    </rPh>
    <rPh sb="375" eb="376">
      <t>ウ</t>
    </rPh>
    <rPh sb="376" eb="377">
      <t>ミズ</t>
    </rPh>
    <rPh sb="378" eb="380">
      <t>イゾン</t>
    </rPh>
    <rPh sb="385" eb="387">
      <t>ヘイセイ</t>
    </rPh>
    <rPh sb="389" eb="391">
      <t>ネンド</t>
    </rPh>
    <rPh sb="391" eb="393">
      <t>ケッサン</t>
    </rPh>
    <rPh sb="394" eb="396">
      <t>ケイジョウ</t>
    </rPh>
    <rPh sb="396" eb="398">
      <t>ヒヨウ</t>
    </rPh>
    <rPh sb="399" eb="400">
      <t>タイ</t>
    </rPh>
    <rPh sb="402" eb="403">
      <t>ウ</t>
    </rPh>
    <rPh sb="403" eb="404">
      <t>ミズ</t>
    </rPh>
    <rPh sb="404" eb="405">
      <t>ヒ</t>
    </rPh>
    <rPh sb="406" eb="408">
      <t>ワリアイ</t>
    </rPh>
    <rPh sb="409" eb="410">
      <t>ヤク</t>
    </rPh>
    <rPh sb="414" eb="415">
      <t>シ</t>
    </rPh>
    <rPh sb="419" eb="421">
      <t>ジョウキョウ</t>
    </rPh>
    <rPh sb="424" eb="425">
      <t>ケン</t>
    </rPh>
    <rPh sb="426" eb="428">
      <t>キジュン</t>
    </rPh>
    <rPh sb="428" eb="430">
      <t>キュウスイ</t>
    </rPh>
    <rPh sb="430" eb="432">
      <t>ゲンカ</t>
    </rPh>
    <rPh sb="435" eb="437">
      <t>キュウスイ</t>
    </rPh>
    <rPh sb="437" eb="439">
      <t>ゲンカ</t>
    </rPh>
    <rPh sb="440" eb="441">
      <t>タカ</t>
    </rPh>
    <rPh sb="454" eb="456">
      <t>キジュン</t>
    </rPh>
    <rPh sb="456" eb="457">
      <t>ガイ</t>
    </rPh>
    <rPh sb="464" eb="466">
      <t>イッパン</t>
    </rPh>
    <rPh sb="466" eb="468">
      <t>カイケイ</t>
    </rPh>
    <rPh sb="470" eb="472">
      <t>クリイレ</t>
    </rPh>
    <rPh sb="473" eb="47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</si>
</sst>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7.0000000000000007E-2</c:v>
                </c:pt>
                <c:pt idx="2">
                  <c:v>0.02</c:v>
                </c:pt>
                <c:pt idx="3">
                  <c:v>0.06</c:v>
                </c:pt>
                <c:pt idx="4">
                  <c:v>0.06</c:v>
                </c:pt>
              </c:numCache>
            </c:numRef>
          </c:val>
          <c:extLst>
            <c:ext xmlns:c16="http://schemas.microsoft.com/office/drawing/2014/chart" uri="{C3380CC4-5D6E-409C-BE32-E72D297353CC}">
              <c16:uniqueId val="{00000000-CC89-47EC-8DB3-3F4E3DA0ECC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CC89-47EC-8DB3-3F4E3DA0ECC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58.72</c:v>
                </c:pt>
                <c:pt idx="1">
                  <c:v>58.29</c:v>
                </c:pt>
                <c:pt idx="2">
                  <c:v>58.99</c:v>
                </c:pt>
                <c:pt idx="3">
                  <c:v>60.51</c:v>
                </c:pt>
                <c:pt idx="4">
                  <c:v>61.41</c:v>
                </c:pt>
              </c:numCache>
            </c:numRef>
          </c:val>
          <c:extLst>
            <c:ext xmlns:c16="http://schemas.microsoft.com/office/drawing/2014/chart" uri="{C3380CC4-5D6E-409C-BE32-E72D297353CC}">
              <c16:uniqueId val="{00000000-384D-41F7-B4A1-E1CE8E9DE60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384D-41F7-B4A1-E1CE8E9DE60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95.34</c:v>
                </c:pt>
                <c:pt idx="1">
                  <c:v>96.65</c:v>
                </c:pt>
                <c:pt idx="2">
                  <c:v>96.51</c:v>
                </c:pt>
                <c:pt idx="3">
                  <c:v>95.08</c:v>
                </c:pt>
                <c:pt idx="4">
                  <c:v>93.89</c:v>
                </c:pt>
              </c:numCache>
            </c:numRef>
          </c:val>
          <c:extLst>
            <c:ext xmlns:c16="http://schemas.microsoft.com/office/drawing/2014/chart" uri="{C3380CC4-5D6E-409C-BE32-E72D297353CC}">
              <c16:uniqueId val="{00000000-E116-49C0-8FC9-31582E84A8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E116-49C0-8FC9-31582E84A8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113.4</c:v>
                </c:pt>
                <c:pt idx="1">
                  <c:v>115.06</c:v>
                </c:pt>
                <c:pt idx="2">
                  <c:v>114.96</c:v>
                </c:pt>
                <c:pt idx="3">
                  <c:v>118.44</c:v>
                </c:pt>
                <c:pt idx="4">
                  <c:v>114.93</c:v>
                </c:pt>
              </c:numCache>
            </c:numRef>
          </c:val>
          <c:extLst>
            <c:ext xmlns:c16="http://schemas.microsoft.com/office/drawing/2014/chart" uri="{C3380CC4-5D6E-409C-BE32-E72D297353CC}">
              <c16:uniqueId val="{00000000-0784-4663-932C-728C231B78F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0784-4663-932C-728C231B78F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60.76</c:v>
                </c:pt>
                <c:pt idx="1">
                  <c:v>62.25</c:v>
                </c:pt>
                <c:pt idx="2">
                  <c:v>62.02</c:v>
                </c:pt>
                <c:pt idx="3">
                  <c:v>63.35</c:v>
                </c:pt>
                <c:pt idx="4">
                  <c:v>64.22</c:v>
                </c:pt>
              </c:numCache>
            </c:numRef>
          </c:val>
          <c:extLst>
            <c:ext xmlns:c16="http://schemas.microsoft.com/office/drawing/2014/chart" uri="{C3380CC4-5D6E-409C-BE32-E72D297353CC}">
              <c16:uniqueId val="{00000000-C7BB-4265-8C3D-5E6CFDD37F6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C7BB-4265-8C3D-5E6CFDD37F6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2A-4961-85F4-75EBAEC432F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D42A-4961-85F4-75EBAEC432F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4A-4B7E-972C-D3EFEB5B70A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DA4A-4B7E-972C-D3EFEB5B70A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1133.3</c:v>
                </c:pt>
                <c:pt idx="1">
                  <c:v>1473.04</c:v>
                </c:pt>
                <c:pt idx="2">
                  <c:v>535.30999999999995</c:v>
                </c:pt>
                <c:pt idx="3">
                  <c:v>977.23</c:v>
                </c:pt>
                <c:pt idx="4">
                  <c:v>1533.7</c:v>
                </c:pt>
              </c:numCache>
            </c:numRef>
          </c:val>
          <c:extLst>
            <c:ext xmlns:c16="http://schemas.microsoft.com/office/drawing/2014/chart" uri="{C3380CC4-5D6E-409C-BE32-E72D297353CC}">
              <c16:uniqueId val="{00000000-40D1-45E0-9AE8-4F9F51D14F2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40D1-45E0-9AE8-4F9F51D14F2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41.88</c:v>
                </c:pt>
                <c:pt idx="1">
                  <c:v>39.49</c:v>
                </c:pt>
                <c:pt idx="2">
                  <c:v>46.64</c:v>
                </c:pt>
                <c:pt idx="3">
                  <c:v>45.74</c:v>
                </c:pt>
                <c:pt idx="4">
                  <c:v>47.89</c:v>
                </c:pt>
              </c:numCache>
            </c:numRef>
          </c:val>
          <c:extLst>
            <c:ext xmlns:c16="http://schemas.microsoft.com/office/drawing/2014/chart" uri="{C3380CC4-5D6E-409C-BE32-E72D297353CC}">
              <c16:uniqueId val="{00000000-F66D-410C-87E6-128A10AD2D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F66D-410C-87E6-128A10AD2D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113.29</c:v>
                </c:pt>
                <c:pt idx="1">
                  <c:v>115.01</c:v>
                </c:pt>
                <c:pt idx="2">
                  <c:v>114.81</c:v>
                </c:pt>
                <c:pt idx="3">
                  <c:v>117.74</c:v>
                </c:pt>
                <c:pt idx="4">
                  <c:v>111.85</c:v>
                </c:pt>
              </c:numCache>
            </c:numRef>
          </c:val>
          <c:extLst>
            <c:ext xmlns:c16="http://schemas.microsoft.com/office/drawing/2014/chart" uri="{C3380CC4-5D6E-409C-BE32-E72D297353CC}">
              <c16:uniqueId val="{00000000-DD01-438E-912D-A8845389B1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DD01-438E-912D-A8845389B1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226.02</c:v>
                </c:pt>
                <c:pt idx="1">
                  <c:v>222.88</c:v>
                </c:pt>
                <c:pt idx="2">
                  <c:v>223.49</c:v>
                </c:pt>
                <c:pt idx="3">
                  <c:v>218.11</c:v>
                </c:pt>
                <c:pt idx="4">
                  <c:v>217.67</c:v>
                </c:pt>
              </c:numCache>
            </c:numRef>
          </c:val>
          <c:extLst>
            <c:ext xmlns:c16="http://schemas.microsoft.com/office/drawing/2014/chart" uri="{C3380CC4-5D6E-409C-BE32-E72D297353CC}">
              <c16:uniqueId val="{00000000-F36C-4C20-B7B2-225B0E4039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F36C-4C20-B7B2-225B0E4039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旭市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非設置</v>
      </c>
      <c r="AE8" s="82"/>
      <c r="AF8" s="82"/>
      <c r="AG8" s="82"/>
      <c r="AH8" s="82"/>
      <c r="AI8" s="82"/>
      <c r="AJ8" s="82"/>
      <c r="AK8" s="4"/>
      <c r="AL8" s="70">
        <f>データ!$R$6</f>
        <v>65810</v>
      </c>
      <c r="AM8" s="70"/>
      <c r="AN8" s="70"/>
      <c r="AO8" s="70"/>
      <c r="AP8" s="70"/>
      <c r="AQ8" s="70"/>
      <c r="AR8" s="70"/>
      <c r="AS8" s="70"/>
      <c r="AT8" s="66">
        <f>データ!$S$6</f>
        <v>130.44999999999999</v>
      </c>
      <c r="AU8" s="67"/>
      <c r="AV8" s="67"/>
      <c r="AW8" s="67"/>
      <c r="AX8" s="67"/>
      <c r="AY8" s="67"/>
      <c r="AZ8" s="67"/>
      <c r="BA8" s="67"/>
      <c r="BB8" s="69">
        <f>データ!$T$6</f>
        <v>504.48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88.74</v>
      </c>
      <c r="J10" s="67"/>
      <c r="K10" s="67"/>
      <c r="L10" s="67"/>
      <c r="M10" s="67"/>
      <c r="N10" s="67"/>
      <c r="O10" s="68"/>
      <c r="P10" s="69">
        <f>データ!$P$6</f>
        <v>87.61</v>
      </c>
      <c r="Q10" s="69"/>
      <c r="R10" s="69"/>
      <c r="S10" s="69"/>
      <c r="T10" s="69"/>
      <c r="U10" s="69"/>
      <c r="V10" s="69"/>
      <c r="W10" s="70">
        <f>データ!$Q$6</f>
        <v>4536</v>
      </c>
      <c r="X10" s="70"/>
      <c r="Y10" s="70"/>
      <c r="Z10" s="70"/>
      <c r="AA10" s="70"/>
      <c r="AB10" s="70"/>
      <c r="AC10" s="70"/>
      <c r="AD10" s="2"/>
      <c r="AE10" s="2"/>
      <c r="AF10" s="2"/>
      <c r="AG10" s="2"/>
      <c r="AH10" s="4"/>
      <c r="AI10" s="4"/>
      <c r="AJ10" s="4"/>
      <c r="AK10" s="4"/>
      <c r="AL10" s="70">
        <f>データ!$U$6</f>
        <v>57392</v>
      </c>
      <c r="AM10" s="70"/>
      <c r="AN10" s="70"/>
      <c r="AO10" s="70"/>
      <c r="AP10" s="70"/>
      <c r="AQ10" s="70"/>
      <c r="AR10" s="70"/>
      <c r="AS10" s="70"/>
      <c r="AT10" s="66">
        <f>データ!$V$6</f>
        <v>114.25</v>
      </c>
      <c r="AU10" s="67"/>
      <c r="AV10" s="67"/>
      <c r="AW10" s="67"/>
      <c r="AX10" s="67"/>
      <c r="AY10" s="67"/>
      <c r="AZ10" s="67"/>
      <c r="BA10" s="67"/>
      <c r="BB10" s="69">
        <f>データ!$W$6</f>
        <v>502.34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lKXKIhOLjIAnBxCs4uiYgsqkSn2XZu9iJqG0g6SB1Gnhc0LBKMhMQQzSEG4NXIlwDE9aGf5baCFgw+TqbPH4bw==" saltValue="XB//N25WOhn8E+WPag0SB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122157</v>
      </c>
      <c r="D6" s="34">
        <f t="shared" si="3"/>
        <v>46</v>
      </c>
      <c r="E6" s="34">
        <f t="shared" si="3"/>
        <v>1</v>
      </c>
      <c r="F6" s="34">
        <f t="shared" si="3"/>
        <v>0</v>
      </c>
      <c r="G6" s="34">
        <f t="shared" si="3"/>
        <v>1</v>
      </c>
      <c r="H6" s="34" t="str">
        <f t="shared" si="3"/>
        <v>千葉県　旭市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88.74</v>
      </c>
      <c r="P6" s="35">
        <f t="shared" si="3"/>
        <v>87.61</v>
      </c>
      <c r="Q6" s="35">
        <f t="shared" si="3"/>
        <v>4536</v>
      </c>
      <c r="R6" s="35">
        <f t="shared" si="3"/>
        <v>65810</v>
      </c>
      <c r="S6" s="35">
        <f t="shared" si="3"/>
        <v>130.44999999999999</v>
      </c>
      <c r="T6" s="35">
        <f t="shared" si="3"/>
        <v>504.48</v>
      </c>
      <c r="U6" s="35">
        <f t="shared" si="3"/>
        <v>57392</v>
      </c>
      <c r="V6" s="35">
        <f t="shared" si="3"/>
        <v>114.25</v>
      </c>
      <c r="W6" s="35">
        <f t="shared" si="3"/>
        <v>502.34</v>
      </c>
      <c r="X6" s="36">
        <f>IF(X7="",NA(),X7)</f>
        <v>113.4</v>
      </c>
      <c r="Y6" s="36">
        <f t="shared" ref="Y6:AG6" si="4">IF(Y7="",NA(),Y7)</f>
        <v>115.06</v>
      </c>
      <c r="Z6" s="36">
        <f t="shared" si="4"/>
        <v>114.96</v>
      </c>
      <c r="AA6" s="36">
        <f t="shared" si="4"/>
        <v>118.44</v>
      </c>
      <c r="AB6" s="36">
        <f t="shared" si="4"/>
        <v>114.93</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1133.3</v>
      </c>
      <c r="AU6" s="36">
        <f t="shared" ref="AU6:BC6" si="6">IF(AU7="",NA(),AU7)</f>
        <v>1473.04</v>
      </c>
      <c r="AV6" s="36">
        <f t="shared" si="6"/>
        <v>535.30999999999995</v>
      </c>
      <c r="AW6" s="36">
        <f t="shared" si="6"/>
        <v>977.23</v>
      </c>
      <c r="AX6" s="36">
        <f t="shared" si="6"/>
        <v>1533.7</v>
      </c>
      <c r="AY6" s="36">
        <f t="shared" si="6"/>
        <v>335.95</v>
      </c>
      <c r="AZ6" s="36">
        <f t="shared" si="6"/>
        <v>346.59</v>
      </c>
      <c r="BA6" s="36">
        <f t="shared" si="6"/>
        <v>357.82</v>
      </c>
      <c r="BB6" s="36">
        <f t="shared" si="6"/>
        <v>355.5</v>
      </c>
      <c r="BC6" s="36">
        <f t="shared" si="6"/>
        <v>349.83</v>
      </c>
      <c r="BD6" s="35" t="str">
        <f>IF(BD7="","",IF(BD7="-","【-】","【"&amp;SUBSTITUTE(TEXT(BD7,"#,##0.00"),"-","△")&amp;"】"))</f>
        <v>【261.93】</v>
      </c>
      <c r="BE6" s="36">
        <f>IF(BE7="",NA(),BE7)</f>
        <v>41.88</v>
      </c>
      <c r="BF6" s="36">
        <f t="shared" ref="BF6:BN6" si="7">IF(BF7="",NA(),BF7)</f>
        <v>39.49</v>
      </c>
      <c r="BG6" s="36">
        <f t="shared" si="7"/>
        <v>46.64</v>
      </c>
      <c r="BH6" s="36">
        <f t="shared" si="7"/>
        <v>45.74</v>
      </c>
      <c r="BI6" s="36">
        <f t="shared" si="7"/>
        <v>47.89</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113.29</v>
      </c>
      <c r="BQ6" s="36">
        <f t="shared" ref="BQ6:BY6" si="8">IF(BQ7="",NA(),BQ7)</f>
        <v>115.01</v>
      </c>
      <c r="BR6" s="36">
        <f t="shared" si="8"/>
        <v>114.81</v>
      </c>
      <c r="BS6" s="36">
        <f t="shared" si="8"/>
        <v>117.74</v>
      </c>
      <c r="BT6" s="36">
        <f t="shared" si="8"/>
        <v>111.85</v>
      </c>
      <c r="BU6" s="36">
        <f t="shared" si="8"/>
        <v>105.21</v>
      </c>
      <c r="BV6" s="36">
        <f t="shared" si="8"/>
        <v>105.71</v>
      </c>
      <c r="BW6" s="36">
        <f t="shared" si="8"/>
        <v>106.01</v>
      </c>
      <c r="BX6" s="36">
        <f t="shared" si="8"/>
        <v>104.57</v>
      </c>
      <c r="BY6" s="36">
        <f t="shared" si="8"/>
        <v>103.54</v>
      </c>
      <c r="BZ6" s="35" t="str">
        <f>IF(BZ7="","",IF(BZ7="-","【-】","【"&amp;SUBSTITUTE(TEXT(BZ7,"#,##0.00"),"-","△")&amp;"】"))</f>
        <v>【103.91】</v>
      </c>
      <c r="CA6" s="36">
        <f>IF(CA7="",NA(),CA7)</f>
        <v>226.02</v>
      </c>
      <c r="CB6" s="36">
        <f t="shared" ref="CB6:CJ6" si="9">IF(CB7="",NA(),CB7)</f>
        <v>222.88</v>
      </c>
      <c r="CC6" s="36">
        <f t="shared" si="9"/>
        <v>223.49</v>
      </c>
      <c r="CD6" s="36">
        <f t="shared" si="9"/>
        <v>218.11</v>
      </c>
      <c r="CE6" s="36">
        <f t="shared" si="9"/>
        <v>217.67</v>
      </c>
      <c r="CF6" s="36">
        <f t="shared" si="9"/>
        <v>162.59</v>
      </c>
      <c r="CG6" s="36">
        <f t="shared" si="9"/>
        <v>162.15</v>
      </c>
      <c r="CH6" s="36">
        <f t="shared" si="9"/>
        <v>162.24</v>
      </c>
      <c r="CI6" s="36">
        <f t="shared" si="9"/>
        <v>165.47</v>
      </c>
      <c r="CJ6" s="36">
        <f t="shared" si="9"/>
        <v>167.46</v>
      </c>
      <c r="CK6" s="35" t="str">
        <f>IF(CK7="","",IF(CK7="-","【-】","【"&amp;SUBSTITUTE(TEXT(CK7,"#,##0.00"),"-","△")&amp;"】"))</f>
        <v>【167.11】</v>
      </c>
      <c r="CL6" s="36">
        <f>IF(CL7="",NA(),CL7)</f>
        <v>58.72</v>
      </c>
      <c r="CM6" s="36">
        <f t="shared" ref="CM6:CU6" si="10">IF(CM7="",NA(),CM7)</f>
        <v>58.29</v>
      </c>
      <c r="CN6" s="36">
        <f t="shared" si="10"/>
        <v>58.99</v>
      </c>
      <c r="CO6" s="36">
        <f t="shared" si="10"/>
        <v>60.51</v>
      </c>
      <c r="CP6" s="36">
        <f t="shared" si="10"/>
        <v>61.41</v>
      </c>
      <c r="CQ6" s="36">
        <f t="shared" si="10"/>
        <v>59.17</v>
      </c>
      <c r="CR6" s="36">
        <f t="shared" si="10"/>
        <v>59.34</v>
      </c>
      <c r="CS6" s="36">
        <f t="shared" si="10"/>
        <v>59.11</v>
      </c>
      <c r="CT6" s="36">
        <f t="shared" si="10"/>
        <v>59.74</v>
      </c>
      <c r="CU6" s="36">
        <f t="shared" si="10"/>
        <v>59.46</v>
      </c>
      <c r="CV6" s="35" t="str">
        <f>IF(CV7="","",IF(CV7="-","【-】","【"&amp;SUBSTITUTE(TEXT(CV7,"#,##0.00"),"-","△")&amp;"】"))</f>
        <v>【60.27】</v>
      </c>
      <c r="CW6" s="36">
        <f>IF(CW7="",NA(),CW7)</f>
        <v>95.34</v>
      </c>
      <c r="CX6" s="36">
        <f t="shared" ref="CX6:DF6" si="11">IF(CX7="",NA(),CX7)</f>
        <v>96.65</v>
      </c>
      <c r="CY6" s="36">
        <f t="shared" si="11"/>
        <v>96.51</v>
      </c>
      <c r="CZ6" s="36">
        <f t="shared" si="11"/>
        <v>95.08</v>
      </c>
      <c r="DA6" s="36">
        <f t="shared" si="11"/>
        <v>93.89</v>
      </c>
      <c r="DB6" s="36">
        <f t="shared" si="11"/>
        <v>87.6</v>
      </c>
      <c r="DC6" s="36">
        <f t="shared" si="11"/>
        <v>87.74</v>
      </c>
      <c r="DD6" s="36">
        <f t="shared" si="11"/>
        <v>87.91</v>
      </c>
      <c r="DE6" s="36">
        <f t="shared" si="11"/>
        <v>87.28</v>
      </c>
      <c r="DF6" s="36">
        <f t="shared" si="11"/>
        <v>87.41</v>
      </c>
      <c r="DG6" s="35" t="str">
        <f>IF(DG7="","",IF(DG7="-","【-】","【"&amp;SUBSTITUTE(TEXT(DG7,"#,##0.00"),"-","△")&amp;"】"))</f>
        <v>【89.92】</v>
      </c>
      <c r="DH6" s="36">
        <f>IF(DH7="",NA(),DH7)</f>
        <v>60.76</v>
      </c>
      <c r="DI6" s="36">
        <f t="shared" ref="DI6:DQ6" si="12">IF(DI7="",NA(),DI7)</f>
        <v>62.25</v>
      </c>
      <c r="DJ6" s="36">
        <f t="shared" si="12"/>
        <v>62.02</v>
      </c>
      <c r="DK6" s="36">
        <f t="shared" si="12"/>
        <v>63.35</v>
      </c>
      <c r="DL6" s="36">
        <f t="shared" si="12"/>
        <v>64.22</v>
      </c>
      <c r="DM6" s="36">
        <f t="shared" si="12"/>
        <v>45.25</v>
      </c>
      <c r="DN6" s="36">
        <f t="shared" si="12"/>
        <v>46.27</v>
      </c>
      <c r="DO6" s="36">
        <f t="shared" si="12"/>
        <v>46.88</v>
      </c>
      <c r="DP6" s="36">
        <f t="shared" si="12"/>
        <v>46.94</v>
      </c>
      <c r="DQ6" s="36">
        <f t="shared" si="12"/>
        <v>47.62</v>
      </c>
      <c r="DR6" s="35" t="str">
        <f>IF(DR7="","",IF(DR7="-","【-】","【"&amp;SUBSTITUTE(TEXT(DR7,"#,##0.00"),"-","△")&amp;"】"))</f>
        <v>【48.85】</v>
      </c>
      <c r="DS6" s="35">
        <f>IF(DS7="",NA(),DS7)</f>
        <v>0</v>
      </c>
      <c r="DT6" s="35">
        <f t="shared" ref="DT6:EB6" si="13">IF(DT7="",NA(),DT7)</f>
        <v>0</v>
      </c>
      <c r="DU6" s="35">
        <f t="shared" si="13"/>
        <v>0</v>
      </c>
      <c r="DV6" s="35">
        <f t="shared" si="13"/>
        <v>0</v>
      </c>
      <c r="DW6" s="35">
        <f t="shared" si="13"/>
        <v>0</v>
      </c>
      <c r="DX6" s="36">
        <f t="shared" si="13"/>
        <v>10.71</v>
      </c>
      <c r="DY6" s="36">
        <f t="shared" si="13"/>
        <v>10.93</v>
      </c>
      <c r="DZ6" s="36">
        <f t="shared" si="13"/>
        <v>13.39</v>
      </c>
      <c r="EA6" s="36">
        <f t="shared" si="13"/>
        <v>14.48</v>
      </c>
      <c r="EB6" s="36">
        <f t="shared" si="13"/>
        <v>16.27</v>
      </c>
      <c r="EC6" s="35" t="str">
        <f>IF(EC7="","",IF(EC7="-","【-】","【"&amp;SUBSTITUTE(TEXT(EC7,"#,##0.00"),"-","△")&amp;"】"))</f>
        <v>【17.80】</v>
      </c>
      <c r="ED6" s="36">
        <f>IF(ED7="",NA(),ED7)</f>
        <v>0.28000000000000003</v>
      </c>
      <c r="EE6" s="36">
        <f t="shared" ref="EE6:EM6" si="14">IF(EE7="",NA(),EE7)</f>
        <v>7.0000000000000007E-2</v>
      </c>
      <c r="EF6" s="36">
        <f t="shared" si="14"/>
        <v>0.02</v>
      </c>
      <c r="EG6" s="36">
        <f t="shared" si="14"/>
        <v>0.06</v>
      </c>
      <c r="EH6" s="36">
        <f t="shared" si="14"/>
        <v>0.06</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122157</v>
      </c>
      <c r="D7" s="38">
        <v>46</v>
      </c>
      <c r="E7" s="38">
        <v>1</v>
      </c>
      <c r="F7" s="38">
        <v>0</v>
      </c>
      <c r="G7" s="38">
        <v>1</v>
      </c>
      <c r="H7" s="38" t="s">
        <v>93</v>
      </c>
      <c r="I7" s="38" t="s">
        <v>94</v>
      </c>
      <c r="J7" s="38" t="s">
        <v>95</v>
      </c>
      <c r="K7" s="38" t="s">
        <v>96</v>
      </c>
      <c r="L7" s="38" t="s">
        <v>97</v>
      </c>
      <c r="M7" s="38" t="s">
        <v>98</v>
      </c>
      <c r="N7" s="39" t="s">
        <v>99</v>
      </c>
      <c r="O7" s="39">
        <v>88.74</v>
      </c>
      <c r="P7" s="39">
        <v>87.61</v>
      </c>
      <c r="Q7" s="39">
        <v>4536</v>
      </c>
      <c r="R7" s="39">
        <v>65810</v>
      </c>
      <c r="S7" s="39">
        <v>130.44999999999999</v>
      </c>
      <c r="T7" s="39">
        <v>504.48</v>
      </c>
      <c r="U7" s="39">
        <v>57392</v>
      </c>
      <c r="V7" s="39">
        <v>114.25</v>
      </c>
      <c r="W7" s="39">
        <v>502.34</v>
      </c>
      <c r="X7" s="39">
        <v>113.4</v>
      </c>
      <c r="Y7" s="39">
        <v>115.06</v>
      </c>
      <c r="Z7" s="39">
        <v>114.96</v>
      </c>
      <c r="AA7" s="39">
        <v>118.44</v>
      </c>
      <c r="AB7" s="39">
        <v>114.93</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1133.3</v>
      </c>
      <c r="AU7" s="39">
        <v>1473.04</v>
      </c>
      <c r="AV7" s="39">
        <v>535.30999999999995</v>
      </c>
      <c r="AW7" s="39">
        <v>977.23</v>
      </c>
      <c r="AX7" s="39">
        <v>1533.7</v>
      </c>
      <c r="AY7" s="39">
        <v>335.95</v>
      </c>
      <c r="AZ7" s="39">
        <v>346.59</v>
      </c>
      <c r="BA7" s="39">
        <v>357.82</v>
      </c>
      <c r="BB7" s="39">
        <v>355.5</v>
      </c>
      <c r="BC7" s="39">
        <v>349.83</v>
      </c>
      <c r="BD7" s="39">
        <v>261.93</v>
      </c>
      <c r="BE7" s="39">
        <v>41.88</v>
      </c>
      <c r="BF7" s="39">
        <v>39.49</v>
      </c>
      <c r="BG7" s="39">
        <v>46.64</v>
      </c>
      <c r="BH7" s="39">
        <v>45.74</v>
      </c>
      <c r="BI7" s="39">
        <v>47.89</v>
      </c>
      <c r="BJ7" s="39">
        <v>319.82</v>
      </c>
      <c r="BK7" s="39">
        <v>312.02999999999997</v>
      </c>
      <c r="BL7" s="39">
        <v>307.45999999999998</v>
      </c>
      <c r="BM7" s="39">
        <v>312.58</v>
      </c>
      <c r="BN7" s="39">
        <v>314.87</v>
      </c>
      <c r="BO7" s="39">
        <v>270.45999999999998</v>
      </c>
      <c r="BP7" s="39">
        <v>113.29</v>
      </c>
      <c r="BQ7" s="39">
        <v>115.01</v>
      </c>
      <c r="BR7" s="39">
        <v>114.81</v>
      </c>
      <c r="BS7" s="39">
        <v>117.74</v>
      </c>
      <c r="BT7" s="39">
        <v>111.85</v>
      </c>
      <c r="BU7" s="39">
        <v>105.21</v>
      </c>
      <c r="BV7" s="39">
        <v>105.71</v>
      </c>
      <c r="BW7" s="39">
        <v>106.01</v>
      </c>
      <c r="BX7" s="39">
        <v>104.57</v>
      </c>
      <c r="BY7" s="39">
        <v>103.54</v>
      </c>
      <c r="BZ7" s="39">
        <v>103.91</v>
      </c>
      <c r="CA7" s="39">
        <v>226.02</v>
      </c>
      <c r="CB7" s="39">
        <v>222.88</v>
      </c>
      <c r="CC7" s="39">
        <v>223.49</v>
      </c>
      <c r="CD7" s="39">
        <v>218.11</v>
      </c>
      <c r="CE7" s="39">
        <v>217.67</v>
      </c>
      <c r="CF7" s="39">
        <v>162.59</v>
      </c>
      <c r="CG7" s="39">
        <v>162.15</v>
      </c>
      <c r="CH7" s="39">
        <v>162.24</v>
      </c>
      <c r="CI7" s="39">
        <v>165.47</v>
      </c>
      <c r="CJ7" s="39">
        <v>167.46</v>
      </c>
      <c r="CK7" s="39">
        <v>167.11</v>
      </c>
      <c r="CL7" s="39">
        <v>58.72</v>
      </c>
      <c r="CM7" s="39">
        <v>58.29</v>
      </c>
      <c r="CN7" s="39">
        <v>58.99</v>
      </c>
      <c r="CO7" s="39">
        <v>60.51</v>
      </c>
      <c r="CP7" s="39">
        <v>61.41</v>
      </c>
      <c r="CQ7" s="39">
        <v>59.17</v>
      </c>
      <c r="CR7" s="39">
        <v>59.34</v>
      </c>
      <c r="CS7" s="39">
        <v>59.11</v>
      </c>
      <c r="CT7" s="39">
        <v>59.74</v>
      </c>
      <c r="CU7" s="39">
        <v>59.46</v>
      </c>
      <c r="CV7" s="39">
        <v>60.27</v>
      </c>
      <c r="CW7" s="39">
        <v>95.34</v>
      </c>
      <c r="CX7" s="39">
        <v>96.65</v>
      </c>
      <c r="CY7" s="39">
        <v>96.51</v>
      </c>
      <c r="CZ7" s="39">
        <v>95.08</v>
      </c>
      <c r="DA7" s="39">
        <v>93.89</v>
      </c>
      <c r="DB7" s="39">
        <v>87.6</v>
      </c>
      <c r="DC7" s="39">
        <v>87.74</v>
      </c>
      <c r="DD7" s="39">
        <v>87.91</v>
      </c>
      <c r="DE7" s="39">
        <v>87.28</v>
      </c>
      <c r="DF7" s="39">
        <v>87.41</v>
      </c>
      <c r="DG7" s="39">
        <v>89.92</v>
      </c>
      <c r="DH7" s="39">
        <v>60.76</v>
      </c>
      <c r="DI7" s="39">
        <v>62.25</v>
      </c>
      <c r="DJ7" s="39">
        <v>62.02</v>
      </c>
      <c r="DK7" s="39">
        <v>63.35</v>
      </c>
      <c r="DL7" s="39">
        <v>64.22</v>
      </c>
      <c r="DM7" s="39">
        <v>45.25</v>
      </c>
      <c r="DN7" s="39">
        <v>46.27</v>
      </c>
      <c r="DO7" s="39">
        <v>46.88</v>
      </c>
      <c r="DP7" s="39">
        <v>46.94</v>
      </c>
      <c r="DQ7" s="39">
        <v>47.62</v>
      </c>
      <c r="DR7" s="39">
        <v>48.85</v>
      </c>
      <c r="DS7" s="39">
        <v>0</v>
      </c>
      <c r="DT7" s="39">
        <v>0</v>
      </c>
      <c r="DU7" s="39">
        <v>0</v>
      </c>
      <c r="DV7" s="39">
        <v>0</v>
      </c>
      <c r="DW7" s="39">
        <v>0</v>
      </c>
      <c r="DX7" s="39">
        <v>10.71</v>
      </c>
      <c r="DY7" s="39">
        <v>10.93</v>
      </c>
      <c r="DZ7" s="39">
        <v>13.39</v>
      </c>
      <c r="EA7" s="39">
        <v>14.48</v>
      </c>
      <c r="EB7" s="39">
        <v>16.27</v>
      </c>
      <c r="EC7" s="39">
        <v>17.8</v>
      </c>
      <c r="ED7" s="39">
        <v>0.28000000000000003</v>
      </c>
      <c r="EE7" s="39">
        <v>7.0000000000000007E-2</v>
      </c>
      <c r="EF7" s="39">
        <v>0.02</v>
      </c>
      <c r="EG7" s="39">
        <v>0.06</v>
      </c>
      <c r="EH7" s="39">
        <v>0.06</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2020-01-17T11:09:18Z</cp:lastPrinted>
  <dcterms:created xsi:type="dcterms:W3CDTF">2019-12-05T04:12:57Z</dcterms:created>
  <dcterms:modified xsi:type="dcterms:W3CDTF">2020-02-18T06:10:14Z</dcterms:modified>
  <cp:category/>
</cp:coreProperties>
</file>