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140駐車場\"/>
    </mc:Choice>
  </mc:AlternateContent>
  <workbookProtection workbookAlgorithmName="SHA-512" workbookHashValue="rNTv8KUSI3obCDdmB/4LkSlXmc0a9csROvZVu5f7SLWYRXXjpJrLPjS/e8DdbsP1urrFQXLD8dlOZ4COlbp2mw==" workbookSaltValue="SqW9MUIKu1ay+Mp1dDpNBQ==" workbookSpinCount="100000" lockStructure="1"/>
  <bookViews>
    <workbookView xWindow="930" yWindow="0" windowWidth="28800" windowHeight="1410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CS30" i="4"/>
  <c r="MA51" i="4"/>
  <c r="C11" i="5"/>
  <c r="D11" i="5"/>
  <c r="E11" i="5"/>
  <c r="B11" i="5"/>
  <c r="BK76" i="4" l="1"/>
  <c r="LH51" i="4"/>
  <c r="IE76" i="4"/>
  <c r="GQ30" i="4"/>
  <c r="BZ30" i="4"/>
  <c r="LT76" i="4"/>
  <c r="GQ51" i="4"/>
  <c r="LH30" i="4"/>
  <c r="BZ51" i="4"/>
  <c r="BG30" i="4"/>
  <c r="FX51" i="4"/>
  <c r="BG51" i="4"/>
  <c r="AV76" i="4"/>
  <c r="KO51" i="4"/>
  <c r="LE76" i="4"/>
  <c r="KO30" i="4"/>
  <c r="HP76" i="4"/>
  <c r="FX30" i="4"/>
  <c r="KP76" i="4"/>
  <c r="HA76" i="4"/>
  <c r="AN51" i="4"/>
  <c r="FE30" i="4"/>
  <c r="AG76" i="4"/>
  <c r="JV30" i="4"/>
  <c r="AN30" i="4"/>
  <c r="JV51" i="4"/>
  <c r="FE51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<sst xmlns="http://schemas.openxmlformats.org/spreadsheetml/2006/main" count="279" uniqueCount="143">
  <si>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</si>
  <si>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</si>
  <si>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</si>
  <si>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</si>
  <si>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</si>
  <si>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</si>
  <si>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</si>
  <si>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</si>
  <si>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</si>
  <si>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</si>
  <si>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</si>
  <si>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</si>
  <si>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</si>
  <si>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</si>
  <si>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</si>
  <si>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</si>
  <si>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</si>
  <si>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</si>
  <si>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</si>
  <si>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</si>
  <si>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</si>
  <si>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</si>
  <si>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</si>
  <si>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</si>
  <si>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</si>
  <si>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</si>
  <si>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</si>
  <si>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</si>
  <si>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</si>
  <si>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</si>
  <si>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</si>
  <si>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</si>
  <si>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</si>
  <si>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</si>
  <si>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</si>
  <si>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</si>
  <si>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</si>
  <si>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</si>
  <si>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</si>
  <si>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</si>
  <si>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</si>
  <si>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</si>
  <si>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</si>
  <si>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</si>
  <si>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</si>
  <si>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</si>
  <si>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</si>
  <si>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</si>
  <si>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</si>
  <si>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</si>
  <si>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</si>
  <si>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</si>
  <si>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</si>
  <si>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</si>
  <si>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</si>
  <si>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</si>
  <si>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</si>
  <si>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</si>
  <si>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</si>
  <si>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</si>
  <si>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</si>
  <si>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</si>
  <si>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</si>
  <si>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</si>
  <si>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</si>
  <si>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</si>
  <si>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</si>
  <si>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</si>
  <si>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</si>
  <si>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</si>
  <si>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</si>
  <si>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</si>
  <si>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</si>
  <si>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</si>
  <si>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</si>
  <si>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</si>
  <si>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</si>
  <si>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</si>
  <si>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</si>
  <si>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</si>
  <si>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</si>
  <si>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</si>
  <si>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</si>
  <si>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</si>
  <si>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</si>
  <si>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</si>
  <si>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</si>
  <si>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</si>
  <si>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</si>
  <si>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</si>
  <si>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</si>
  <si>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</si>
  <si>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</si>
  <si>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</si>
  <si>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</si>
  <si>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</si>
  <si>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</si>
  <si>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</si>
  <si>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</si>
  <si>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</si>
  <si>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</si>
  <si>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</si>
  <si>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</si>
  <si>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</si>
  <si>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</si>
  <si>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</si>
  <si>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</si>
  <si>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</si>
  <si>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</si>
  <si>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</si>
  <si>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</si>
  <si>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当該値(N)</t>
    <phoneticPr fontId="5"/>
  </si>
  <si>
    <t>当該値(N)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</si>
  <si>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</si>
  <si>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</si>
  <si>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</si>
  <si>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</si>
  <si>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</si>
  <si>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</si>
  <si>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</si>
  <si>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</si>
  <si>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千葉県　市原市</t>
  </si>
  <si>
    <t>市原市梨ノ木公園地下駐車場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</si>
  <si>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</si>
  <si>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</si>
  <si>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</si>
  <si>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</si>
  <si>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</si>
  <si>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</si>
  <si>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</si>
  <si>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</si>
  <si>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</si>
  <si>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</si>
  <si>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</si>
  <si>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</si>
  <si>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</si>
  <si>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</si>
  <si>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</si>
  <si>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</si>
  <si>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「⑪稼働率」について、年々減少傾向にあり、かつ毎年全国平均を大きく下回っている。稼働率の低迷が、経営悪化の主要因である。</t>
    <rPh sb="3" eb="5">
      <t>カドウ</t>
    </rPh>
    <rPh sb="5" eb="6">
      <t>リツ</t>
    </rPh>
    <rPh sb="12" eb="14">
      <t>ネンネン</t>
    </rPh>
    <rPh sb="14" eb="16">
      <t>ゲンショウ</t>
    </rPh>
    <rPh sb="16" eb="18">
      <t>ケイコウ</t>
    </rPh>
    <rPh sb="24" eb="26">
      <t>マイトシ</t>
    </rPh>
    <rPh sb="26" eb="28">
      <t>ゼンコク</t>
    </rPh>
    <rPh sb="28" eb="30">
      <t>ヘイキン</t>
    </rPh>
    <rPh sb="31" eb="32">
      <t>オオ</t>
    </rPh>
    <rPh sb="34" eb="36">
      <t>シタマワ</t>
    </rPh>
    <rPh sb="41" eb="43">
      <t>カドウ</t>
    </rPh>
    <rPh sb="43" eb="44">
      <t>リツ</t>
    </rPh>
    <rPh sb="45" eb="47">
      <t>テイメイ</t>
    </rPh>
    <rPh sb="49" eb="51">
      <t>ケイエイ</t>
    </rPh>
    <rPh sb="51" eb="53">
      <t>アッカ</t>
    </rPh>
    <rPh sb="54" eb="55">
      <t>シュ</t>
    </rPh>
    <rPh sb="55" eb="57">
      <t>ヨウイン</t>
    </rPh>
    <phoneticPr fontId="15"/>
  </si>
  <si>
    <t>　「⑩企業債残高対料金収入比率」については、当該施設においては、企業債残高がゼロである。
　なお、当指標は{（企業債残高－一般会計負担額）/料金収入）}で示されることから、各年マイナスで推移している。
　また、地価は近傍の平均価格を採用しているが、前回（234,187円）よりも下落している。</t>
    <rPh sb="49" eb="50">
      <t>トウ</t>
    </rPh>
    <rPh sb="50" eb="52">
      <t>シヒョウ</t>
    </rPh>
    <rPh sb="55" eb="57">
      <t>キギョウ</t>
    </rPh>
    <rPh sb="57" eb="58">
      <t>サイ</t>
    </rPh>
    <rPh sb="58" eb="60">
      <t>ザンダカ</t>
    </rPh>
    <rPh sb="61" eb="63">
      <t>イッパン</t>
    </rPh>
    <rPh sb="63" eb="65">
      <t>カイケイ</t>
    </rPh>
    <rPh sb="65" eb="67">
      <t>フタン</t>
    </rPh>
    <rPh sb="67" eb="68">
      <t>ガク</t>
    </rPh>
    <rPh sb="70" eb="72">
      <t>リョウキン</t>
    </rPh>
    <rPh sb="72" eb="74">
      <t>シュウニュウ</t>
    </rPh>
    <rPh sb="77" eb="78">
      <t>シメ</t>
    </rPh>
    <rPh sb="86" eb="88">
      <t>カクネン</t>
    </rPh>
    <rPh sb="93" eb="95">
      <t>スイイ</t>
    </rPh>
    <rPh sb="105" eb="107">
      <t>チカ</t>
    </rPh>
    <rPh sb="108" eb="110">
      <t>キンボウ</t>
    </rPh>
    <rPh sb="111" eb="113">
      <t>ヘイキン</t>
    </rPh>
    <rPh sb="113" eb="115">
      <t>カカク</t>
    </rPh>
    <rPh sb="116" eb="118">
      <t>サイヨウ</t>
    </rPh>
    <rPh sb="124" eb="126">
      <t>ゼンカイ</t>
    </rPh>
    <rPh sb="134" eb="135">
      <t>エン</t>
    </rPh>
    <rPh sb="139" eb="141">
      <t>ゲラク</t>
    </rPh>
    <phoneticPr fontId="15"/>
  </si>
  <si>
    <t xml:space="preserve">
　施設の運営に必要な総費用の６割を一般会計から補填しており、実質的には大幅な赤字となっている。民間譲渡に関しては、売上高GOP比率とEBITDAがともに、毎年大幅なマイナスで推移している。
　また、当駐車場は、供用開始から20年以上が経過し、地下機械式であることから維持・修繕費が年々増加している。一方で、周辺には多数のコインパーキングが設置され、民間との競合にさらされていることで稼働率が減少・低迷し、収支が悪化している。
　今後は、計画的な設備投資と収支改善に努めるとともに、周辺の公共施設との連携を模索しながら経営戦略を策定し、利活用の方針決定を図っていきたい。</t>
    <rPh sb="2" eb="4">
      <t>シセツ</t>
    </rPh>
    <rPh sb="5" eb="7">
      <t>ウンエイ</t>
    </rPh>
    <rPh sb="8" eb="10">
      <t>ヒツヨウ</t>
    </rPh>
    <rPh sb="11" eb="14">
      <t>ソウヒヨウ</t>
    </rPh>
    <rPh sb="18" eb="20">
      <t>イッパン</t>
    </rPh>
    <rPh sb="20" eb="22">
      <t>カイケイ</t>
    </rPh>
    <rPh sb="24" eb="26">
      <t>ホテン</t>
    </rPh>
    <rPh sb="31" eb="33">
      <t>ジッシツ</t>
    </rPh>
    <rPh sb="33" eb="34">
      <t>テキ</t>
    </rPh>
    <rPh sb="36" eb="38">
      <t>オオハバ</t>
    </rPh>
    <rPh sb="48" eb="50">
      <t>ミンカン</t>
    </rPh>
    <rPh sb="50" eb="52">
      <t>ジョウト</t>
    </rPh>
    <rPh sb="53" eb="54">
      <t>カン</t>
    </rPh>
    <rPh sb="58" eb="60">
      <t>ウリアゲ</t>
    </rPh>
    <rPh sb="60" eb="61">
      <t>ダカ</t>
    </rPh>
    <rPh sb="64" eb="66">
      <t>ヒリツ</t>
    </rPh>
    <rPh sb="78" eb="80">
      <t>マイトシ</t>
    </rPh>
    <rPh sb="80" eb="82">
      <t>オオハバ</t>
    </rPh>
    <rPh sb="88" eb="90">
      <t>スイイ</t>
    </rPh>
    <rPh sb="100" eb="101">
      <t>トウ</t>
    </rPh>
    <rPh sb="101" eb="104">
      <t>チュウシャジョウ</t>
    </rPh>
    <rPh sb="106" eb="108">
      <t>キョウヨウ</t>
    </rPh>
    <rPh sb="108" eb="110">
      <t>カイシ</t>
    </rPh>
    <rPh sb="114" eb="115">
      <t>ネン</t>
    </rPh>
    <rPh sb="115" eb="117">
      <t>イジョウ</t>
    </rPh>
    <rPh sb="118" eb="120">
      <t>ケイカ</t>
    </rPh>
    <rPh sb="122" eb="124">
      <t>チカ</t>
    </rPh>
    <rPh sb="124" eb="127">
      <t>キカイシキ</t>
    </rPh>
    <rPh sb="134" eb="136">
      <t>イジ</t>
    </rPh>
    <rPh sb="137" eb="140">
      <t>シュウゼンヒ</t>
    </rPh>
    <rPh sb="141" eb="143">
      <t>ネンネン</t>
    </rPh>
    <rPh sb="143" eb="145">
      <t>ゾウカ</t>
    </rPh>
    <rPh sb="150" eb="152">
      <t>イッポウ</t>
    </rPh>
    <rPh sb="154" eb="156">
      <t>シュウヘン</t>
    </rPh>
    <rPh sb="158" eb="160">
      <t>タスウ</t>
    </rPh>
    <rPh sb="170" eb="172">
      <t>セッチ</t>
    </rPh>
    <rPh sb="175" eb="177">
      <t>ミンカン</t>
    </rPh>
    <rPh sb="179" eb="181">
      <t>キョウゴウ</t>
    </rPh>
    <rPh sb="192" eb="194">
      <t>カドウ</t>
    </rPh>
    <rPh sb="194" eb="195">
      <t>リツ</t>
    </rPh>
    <rPh sb="196" eb="198">
      <t>ゲンショウ</t>
    </rPh>
    <rPh sb="199" eb="201">
      <t>テイメイ</t>
    </rPh>
    <rPh sb="203" eb="205">
      <t>シュウシ</t>
    </rPh>
    <rPh sb="206" eb="208">
      <t>アッカ</t>
    </rPh>
    <rPh sb="215" eb="217">
      <t>コンゴ</t>
    </rPh>
    <rPh sb="259" eb="263">
      <t>ケイエイセンリャク</t>
    </rPh>
    <rPh sb="264" eb="266">
      <t>サクテイ</t>
    </rPh>
    <rPh sb="268" eb="271">
      <t>リカツヨウ</t>
    </rPh>
    <rPh sb="272" eb="274">
      <t>ホウシン</t>
    </rPh>
    <rPh sb="274" eb="276">
      <t>ケッテイ</t>
    </rPh>
    <rPh sb="277" eb="278">
      <t>ハカ</t>
    </rPh>
    <phoneticPr fontId="15"/>
  </si>
  <si>
    <t xml:space="preserve">　「①収益的収支比率」については、総費用（運営費や修繕費など）に対して営業収益（主に駐車料金）が下回っているために、一般会計から差額分を補填することで100％を維持している。
　「②他会計補助金比率」は、総費用に対する一般会計からの補填率が、直近５年で増加傾向にある。また、「③駐車台数一台当たりの他会計補助金額」も平成30年度においては、一台に対する一般会計からの補填額が全国平均の約13倍となっている。
　粗利益率の指標となる「④売上高GOP比率」、原価償却費を考慮しない営業利益の指標「EBITDA」は、ともに、毎年大幅なマイナスとなっている。
</t>
    <rPh sb="3" eb="6">
      <t>シュウエキテキ</t>
    </rPh>
    <rPh sb="6" eb="8">
      <t>シュウシ</t>
    </rPh>
    <rPh sb="8" eb="10">
      <t>ヒリツ</t>
    </rPh>
    <rPh sb="17" eb="20">
      <t>ソウヒヨウ</t>
    </rPh>
    <rPh sb="21" eb="24">
      <t>ウンエイヒ</t>
    </rPh>
    <rPh sb="25" eb="28">
      <t>シュウゼンヒ</t>
    </rPh>
    <rPh sb="32" eb="33">
      <t>タイ</t>
    </rPh>
    <rPh sb="35" eb="37">
      <t>エイギョウ</t>
    </rPh>
    <rPh sb="37" eb="39">
      <t>シュウエキ</t>
    </rPh>
    <rPh sb="40" eb="41">
      <t>オモ</t>
    </rPh>
    <rPh sb="42" eb="44">
      <t>チュウシャ</t>
    </rPh>
    <rPh sb="44" eb="46">
      <t>リョウキン</t>
    </rPh>
    <rPh sb="48" eb="50">
      <t>シタマワ</t>
    </rPh>
    <rPh sb="58" eb="60">
      <t>イッパン</t>
    </rPh>
    <rPh sb="60" eb="62">
      <t>カイケイ</t>
    </rPh>
    <rPh sb="64" eb="67">
      <t>サガクブン</t>
    </rPh>
    <rPh sb="68" eb="70">
      <t>ホテン</t>
    </rPh>
    <rPh sb="80" eb="82">
      <t>イジ</t>
    </rPh>
    <rPh sb="91" eb="92">
      <t>タ</t>
    </rPh>
    <rPh sb="92" eb="94">
      <t>カイケイ</t>
    </rPh>
    <rPh sb="94" eb="97">
      <t>ホジョキン</t>
    </rPh>
    <rPh sb="97" eb="99">
      <t>ヒリツ</t>
    </rPh>
    <rPh sb="139" eb="141">
      <t>チュウシャ</t>
    </rPh>
    <rPh sb="141" eb="143">
      <t>ダイスウ</t>
    </rPh>
    <rPh sb="143" eb="145">
      <t>イチダイ</t>
    </rPh>
    <rPh sb="145" eb="146">
      <t>ア</t>
    </rPh>
    <rPh sb="149" eb="150">
      <t>タ</t>
    </rPh>
    <rPh sb="150" eb="152">
      <t>カイケイ</t>
    </rPh>
    <rPh sb="152" eb="154">
      <t>ホジョ</t>
    </rPh>
    <rPh sb="154" eb="156">
      <t>キンガク</t>
    </rPh>
    <rPh sb="158" eb="160">
      <t>ヘイセイ</t>
    </rPh>
    <rPh sb="162" eb="163">
      <t>ネン</t>
    </rPh>
    <rPh sb="163" eb="164">
      <t>ド</t>
    </rPh>
    <rPh sb="170" eb="172">
      <t>イチダイ</t>
    </rPh>
    <rPh sb="173" eb="174">
      <t>タイ</t>
    </rPh>
    <rPh sb="176" eb="178">
      <t>イッパン</t>
    </rPh>
    <rPh sb="178" eb="180">
      <t>カイケイ</t>
    </rPh>
    <rPh sb="183" eb="185">
      <t>ホテン</t>
    </rPh>
    <rPh sb="185" eb="186">
      <t>ガク</t>
    </rPh>
    <rPh sb="187" eb="189">
      <t>ゼンコク</t>
    </rPh>
    <rPh sb="189" eb="191">
      <t>ヘイキン</t>
    </rPh>
    <rPh sb="192" eb="193">
      <t>ヤク</t>
    </rPh>
    <rPh sb="195" eb="196">
      <t>バイ</t>
    </rPh>
    <rPh sb="205" eb="208">
      <t>アラリエキ</t>
    </rPh>
    <rPh sb="208" eb="209">
      <t>リツ</t>
    </rPh>
    <rPh sb="210" eb="212">
      <t>シヒョウ</t>
    </rPh>
    <rPh sb="217" eb="219">
      <t>ウリアゲ</t>
    </rPh>
    <rPh sb="219" eb="220">
      <t>ダカ</t>
    </rPh>
    <rPh sb="223" eb="225">
      <t>ヒリツ</t>
    </rPh>
    <rPh sb="233" eb="235">
      <t>コウリョ</t>
    </rPh>
    <rPh sb="238" eb="240">
      <t>エイギョウ</t>
    </rPh>
    <rPh sb="240" eb="242">
      <t>リエキ</t>
    </rPh>
    <rPh sb="243" eb="245">
      <t>シヒョウ</t>
    </rPh>
    <rPh sb="259" eb="261">
      <t>マイトシ</t>
    </rPh>
    <rPh sb="261" eb="263">
      <t>オオハバ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</si>
</sst>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B-4669-9D0A-732EEE62C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110.9</c:v>
                </c:pt>
                <c:pt idx="1">
                  <c:v>113.4</c:v>
                </c:pt>
                <c:pt idx="2">
                  <c:v>191.4</c:v>
                </c:pt>
                <c:pt idx="3">
                  <c:v>141.30000000000001</c:v>
                </c:pt>
                <c:pt idx="4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B-4669-9D0A-732EEE62C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3-4559-903A-6C46BDC48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351.1</c:v>
                </c:pt>
                <c:pt idx="1">
                  <c:v>278.89999999999998</c:v>
                </c:pt>
                <c:pt idx="2">
                  <c:v>205.5</c:v>
                </c:pt>
                <c:pt idx="3">
                  <c:v>187.9</c:v>
                </c:pt>
                <c:pt idx="4">
                  <c:v>139.69999999999999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3-4559-903A-6C46BDC48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33E-4CB2-A5C4-D87800A82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E-4CB2-A5C4-D87800A82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5EE-465C-850F-447066610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65C-850F-447066610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46.2</c:v>
                </c:pt>
                <c:pt idx="1">
                  <c:v>51.5</c:v>
                </c:pt>
                <c:pt idx="2">
                  <c:v>58.2</c:v>
                </c:pt>
                <c:pt idx="3">
                  <c:v>58.7</c:v>
                </c:pt>
                <c:pt idx="4">
                  <c:v>63.1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0-4890-AAC9-FCDC61B4F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</c:v>
                </c:pt>
                <c:pt idx="1">
                  <c:v>9.5</c:v>
                </c:pt>
                <c:pt idx="2">
                  <c:v>15.1</c:v>
                </c:pt>
                <c:pt idx="3">
                  <c:v>15</c:v>
                </c:pt>
                <c:pt idx="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890-AAC9-FCDC61B4F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554</c:v>
                </c:pt>
                <c:pt idx="1">
                  <c:v>692</c:v>
                </c:pt>
                <c:pt idx="2">
                  <c:v>899</c:v>
                </c:pt>
                <c:pt idx="3">
                  <c:v>919</c:v>
                </c:pt>
                <c:pt idx="4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7-48AA-8326-AA9795595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202</c:v>
                </c:pt>
                <c:pt idx="1">
                  <c:v>177</c:v>
                </c:pt>
                <c:pt idx="2">
                  <c:v>145</c:v>
                </c:pt>
                <c:pt idx="3">
                  <c:v>108</c:v>
                </c:pt>
                <c:pt idx="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7-48AA-8326-AA9795595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67.3</c:v>
                </c:pt>
                <c:pt idx="1">
                  <c:v>60.9</c:v>
                </c:pt>
                <c:pt idx="2">
                  <c:v>54.5</c:v>
                </c:pt>
                <c:pt idx="3">
                  <c:v>50.6</c:v>
                </c:pt>
                <c:pt idx="4">
                  <c:v>48.1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1-456E-9959-8A5A9A54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185.2</c:v>
                </c:pt>
                <c:pt idx="2">
                  <c:v>184.1</c:v>
                </c:pt>
                <c:pt idx="3">
                  <c:v>186.8</c:v>
                </c:pt>
                <c:pt idx="4">
                  <c:v>181.6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1-456E-9959-8A5A9A54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-86</c:v>
                </c:pt>
                <c:pt idx="1">
                  <c:v>-106</c:v>
                </c:pt>
                <c:pt idx="2">
                  <c:v>-139</c:v>
                </c:pt>
                <c:pt idx="3">
                  <c:v>-405</c:v>
                </c:pt>
                <c:pt idx="4">
                  <c:v>-171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0-4E1F-8474-F531A9EBD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18.2</c:v>
                </c:pt>
                <c:pt idx="1">
                  <c:v>17.5</c:v>
                </c:pt>
                <c:pt idx="2">
                  <c:v>14.3</c:v>
                </c:pt>
                <c:pt idx="3">
                  <c:v>11.8</c:v>
                </c:pt>
                <c:pt idx="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0-4E1F-8474-F531A9EBD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-21221</c:v>
                </c:pt>
                <c:pt idx="1">
                  <c:v>-24011</c:v>
                </c:pt>
                <c:pt idx="2">
                  <c:v>-27891</c:v>
                </c:pt>
                <c:pt idx="3">
                  <c:v>-53004</c:v>
                </c:pt>
                <c:pt idx="4">
                  <c:v>-62612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3-46DC-85A7-A8F1C48B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37843</c:v>
                </c:pt>
                <c:pt idx="1">
                  <c:v>36318</c:v>
                </c:pt>
                <c:pt idx="2">
                  <c:v>37745</c:v>
                </c:pt>
                <c:pt idx="3">
                  <c:v>35151</c:v>
                </c:pt>
                <c:pt idx="4">
                  <c:v>29367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3-46DC-85A7-A8F1C48B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千葉県市原市　市原市梨ノ木公園地下駐車場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Ａ２Ｂ１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有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4404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129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地下式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22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156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142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100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100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100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100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100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46.2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51.5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58.2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58.7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63.1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67.3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60.9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54.5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50.6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48.1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110.9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113.4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191.4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141.30000000000001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128.30000000000001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10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9.5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15.1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15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10.5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182.5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185.2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184.1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186.8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181.6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140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554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692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899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919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1144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-86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-106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-139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-405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-171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-21221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-24011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-27891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-53004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-62612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202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177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145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108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90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18.2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17.5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14.3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11.8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8.6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37843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36318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37745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35151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29367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141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220345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351.1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278.89999999999998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205.5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187.9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139.69999999999999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6vbMtlZt7NlWglGvu2sEcdfAbecvbHg8jvtCeeZQTNtXawGz/yNieLvDGucqqULOxQXoycMf55z71cHzkM0W3A==" saltValue="rDFcC6eDXphtLnb7NQCPs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100</v>
      </c>
      <c r="AM5" s="59" t="s">
        <v>101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103</v>
      </c>
      <c r="AV5" s="59" t="s">
        <v>104</v>
      </c>
      <c r="AW5" s="59" t="s">
        <v>100</v>
      </c>
      <c r="AX5" s="59" t="s">
        <v>101</v>
      </c>
      <c r="AY5" s="59" t="s">
        <v>105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106</v>
      </c>
      <c r="BG5" s="59" t="s">
        <v>107</v>
      </c>
      <c r="BH5" s="59" t="s">
        <v>100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106</v>
      </c>
      <c r="BR5" s="59" t="s">
        <v>90</v>
      </c>
      <c r="BS5" s="59" t="s">
        <v>100</v>
      </c>
      <c r="BT5" s="59" t="s">
        <v>101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108</v>
      </c>
      <c r="CE5" s="59" t="s">
        <v>109</v>
      </c>
      <c r="CF5" s="59" t="s">
        <v>110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106</v>
      </c>
      <c r="CP5" s="59" t="s">
        <v>104</v>
      </c>
      <c r="CQ5" s="59" t="s">
        <v>108</v>
      </c>
      <c r="CR5" s="59" t="s">
        <v>109</v>
      </c>
      <c r="CS5" s="59" t="s">
        <v>111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106</v>
      </c>
      <c r="DA5" s="59" t="s">
        <v>107</v>
      </c>
      <c r="DB5" s="59" t="s">
        <v>100</v>
      </c>
      <c r="DC5" s="59" t="s">
        <v>101</v>
      </c>
      <c r="DD5" s="59" t="s">
        <v>112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113</v>
      </c>
      <c r="DN5" s="59" t="s">
        <v>114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115</v>
      </c>
      <c r="B6" s="60">
        <f>B8</f>
        <v>2018</v>
      </c>
      <c r="C6" s="60">
        <f t="shared" ref="C6:X6" si="1">C8</f>
        <v>122190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千葉県市原市</v>
      </c>
      <c r="I6" s="60" t="str">
        <f t="shared" si="1"/>
        <v>市原市梨ノ木公園地下駐車場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 届出駐車場</v>
      </c>
      <c r="Q6" s="62" t="str">
        <f t="shared" si="1"/>
        <v>地下式</v>
      </c>
      <c r="R6" s="63">
        <f t="shared" si="1"/>
        <v>22</v>
      </c>
      <c r="S6" s="62" t="str">
        <f t="shared" si="1"/>
        <v>駅</v>
      </c>
      <c r="T6" s="62" t="str">
        <f t="shared" si="1"/>
        <v>有</v>
      </c>
      <c r="U6" s="63">
        <f t="shared" si="1"/>
        <v>4404</v>
      </c>
      <c r="V6" s="63">
        <f t="shared" si="1"/>
        <v>156</v>
      </c>
      <c r="W6" s="63">
        <f t="shared" si="1"/>
        <v>200</v>
      </c>
      <c r="X6" s="62" t="str">
        <f t="shared" si="1"/>
        <v>代行制</v>
      </c>
      <c r="Y6" s="64">
        <f>IF(Y8="-",NA(),Y8)</f>
        <v>100</v>
      </c>
      <c r="Z6" s="64">
        <f t="shared" ref="Z6:AH6" si="2">IF(Z8="-",NA(),Z8)</f>
        <v>100</v>
      </c>
      <c r="AA6" s="64">
        <f t="shared" si="2"/>
        <v>100</v>
      </c>
      <c r="AB6" s="64">
        <f t="shared" si="2"/>
        <v>100</v>
      </c>
      <c r="AC6" s="64">
        <f t="shared" si="2"/>
        <v>100</v>
      </c>
      <c r="AD6" s="64">
        <f t="shared" si="2"/>
        <v>110.9</v>
      </c>
      <c r="AE6" s="64">
        <f t="shared" si="2"/>
        <v>113.4</v>
      </c>
      <c r="AF6" s="64">
        <f t="shared" si="2"/>
        <v>191.4</v>
      </c>
      <c r="AG6" s="64">
        <f t="shared" si="2"/>
        <v>141.30000000000001</v>
      </c>
      <c r="AH6" s="64">
        <f t="shared" si="2"/>
        <v>128.30000000000001</v>
      </c>
      <c r="AI6" s="61" t="str">
        <f>IF(AI8="-","",IF(AI8="-","【-】","【"&amp;SUBSTITUTE(TEXT(AI8,"#,##0.0"),"-","△")&amp;"】"))</f>
        <v>【297.1】</v>
      </c>
      <c r="AJ6" s="64">
        <f>IF(AJ8="-",NA(),AJ8)</f>
        <v>46.2</v>
      </c>
      <c r="AK6" s="64">
        <f t="shared" ref="AK6:AS6" si="3">IF(AK8="-",NA(),AK8)</f>
        <v>51.5</v>
      </c>
      <c r="AL6" s="64">
        <f t="shared" si="3"/>
        <v>58.2</v>
      </c>
      <c r="AM6" s="64">
        <f t="shared" si="3"/>
        <v>58.7</v>
      </c>
      <c r="AN6" s="64">
        <f t="shared" si="3"/>
        <v>63.1</v>
      </c>
      <c r="AO6" s="64">
        <f t="shared" si="3"/>
        <v>10</v>
      </c>
      <c r="AP6" s="64">
        <f t="shared" si="3"/>
        <v>9.5</v>
      </c>
      <c r="AQ6" s="64">
        <f t="shared" si="3"/>
        <v>15.1</v>
      </c>
      <c r="AR6" s="64">
        <f t="shared" si="3"/>
        <v>15</v>
      </c>
      <c r="AS6" s="64">
        <f t="shared" si="3"/>
        <v>10.5</v>
      </c>
      <c r="AT6" s="61" t="str">
        <f>IF(AT8="-","",IF(AT8="-","【-】","【"&amp;SUBSTITUTE(TEXT(AT8,"#,##0.0"),"-","△")&amp;"】"))</f>
        <v>【5.3】</v>
      </c>
      <c r="AU6" s="65">
        <f>IF(AU8="-",NA(),AU8)</f>
        <v>554</v>
      </c>
      <c r="AV6" s="65">
        <f t="shared" ref="AV6:BD6" si="4">IF(AV8="-",NA(),AV8)</f>
        <v>692</v>
      </c>
      <c r="AW6" s="65">
        <f t="shared" si="4"/>
        <v>899</v>
      </c>
      <c r="AX6" s="65">
        <f t="shared" si="4"/>
        <v>919</v>
      </c>
      <c r="AY6" s="65">
        <f t="shared" si="4"/>
        <v>1144</v>
      </c>
      <c r="AZ6" s="65">
        <f t="shared" si="4"/>
        <v>202</v>
      </c>
      <c r="BA6" s="65">
        <f t="shared" si="4"/>
        <v>177</v>
      </c>
      <c r="BB6" s="65">
        <f t="shared" si="4"/>
        <v>145</v>
      </c>
      <c r="BC6" s="65">
        <f t="shared" si="4"/>
        <v>108</v>
      </c>
      <c r="BD6" s="65">
        <f t="shared" si="4"/>
        <v>90</v>
      </c>
      <c r="BE6" s="63" t="str">
        <f>IF(BE8="-","",IF(BE8="-","【-】","【"&amp;SUBSTITUTE(TEXT(BE8,"#,##0"),"-","△")&amp;"】"))</f>
        <v>【30】</v>
      </c>
      <c r="BF6" s="64">
        <f>IF(BF8="-",NA(),BF8)</f>
        <v>-86</v>
      </c>
      <c r="BG6" s="64">
        <f t="shared" ref="BG6:BO6" si="5">IF(BG8="-",NA(),BG8)</f>
        <v>-106</v>
      </c>
      <c r="BH6" s="64">
        <f t="shared" si="5"/>
        <v>-139</v>
      </c>
      <c r="BI6" s="64">
        <f t="shared" si="5"/>
        <v>-405</v>
      </c>
      <c r="BJ6" s="64">
        <f t="shared" si="5"/>
        <v>-171</v>
      </c>
      <c r="BK6" s="64">
        <f t="shared" si="5"/>
        <v>18.2</v>
      </c>
      <c r="BL6" s="64">
        <f t="shared" si="5"/>
        <v>17.5</v>
      </c>
      <c r="BM6" s="64">
        <f t="shared" si="5"/>
        <v>14.3</v>
      </c>
      <c r="BN6" s="64">
        <f t="shared" si="5"/>
        <v>11.8</v>
      </c>
      <c r="BO6" s="64">
        <f t="shared" si="5"/>
        <v>8.6</v>
      </c>
      <c r="BP6" s="61" t="str">
        <f>IF(BP8="-","",IF(BP8="-","【-】","【"&amp;SUBSTITUTE(TEXT(BP8,"#,##0.0"),"-","△")&amp;"】"))</f>
        <v>【26.3】</v>
      </c>
      <c r="BQ6" s="65">
        <f>IF(BQ8="-",NA(),BQ8)</f>
        <v>-21221</v>
      </c>
      <c r="BR6" s="65">
        <f t="shared" ref="BR6:BZ6" si="6">IF(BR8="-",NA(),BR8)</f>
        <v>-24011</v>
      </c>
      <c r="BS6" s="65">
        <f t="shared" si="6"/>
        <v>-27891</v>
      </c>
      <c r="BT6" s="65">
        <f t="shared" si="6"/>
        <v>-53004</v>
      </c>
      <c r="BU6" s="65">
        <f t="shared" si="6"/>
        <v>-62612</v>
      </c>
      <c r="BV6" s="65">
        <f t="shared" si="6"/>
        <v>37843</v>
      </c>
      <c r="BW6" s="65">
        <f t="shared" si="6"/>
        <v>36318</v>
      </c>
      <c r="BX6" s="65">
        <f t="shared" si="6"/>
        <v>37745</v>
      </c>
      <c r="BY6" s="65">
        <f t="shared" si="6"/>
        <v>35151</v>
      </c>
      <c r="BZ6" s="65">
        <f t="shared" si="6"/>
        <v>29367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116</v>
      </c>
      <c r="CM6" s="63">
        <f t="shared" ref="CM6:CN6" si="7">CM8</f>
        <v>220345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116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351.1</v>
      </c>
      <c r="DF6" s="64">
        <f t="shared" si="8"/>
        <v>278.89999999999998</v>
      </c>
      <c r="DG6" s="64">
        <f t="shared" si="8"/>
        <v>205.5</v>
      </c>
      <c r="DH6" s="64">
        <f t="shared" si="8"/>
        <v>187.9</v>
      </c>
      <c r="DI6" s="64">
        <f t="shared" si="8"/>
        <v>139.69999999999999</v>
      </c>
      <c r="DJ6" s="61" t="str">
        <f>IF(DJ8="-","",IF(DJ8="-","【-】","【"&amp;SUBSTITUTE(TEXT(DJ8,"#,##0.0"),"-","△")&amp;"】"))</f>
        <v>【103.6】</v>
      </c>
      <c r="DK6" s="64">
        <f>IF(DK8="-",NA(),DK8)</f>
        <v>67.3</v>
      </c>
      <c r="DL6" s="64">
        <f t="shared" ref="DL6:DT6" si="9">IF(DL8="-",NA(),DL8)</f>
        <v>60.9</v>
      </c>
      <c r="DM6" s="64">
        <f t="shared" si="9"/>
        <v>54.5</v>
      </c>
      <c r="DN6" s="64">
        <f t="shared" si="9"/>
        <v>50.6</v>
      </c>
      <c r="DO6" s="64">
        <f t="shared" si="9"/>
        <v>48.1</v>
      </c>
      <c r="DP6" s="64">
        <f t="shared" si="9"/>
        <v>182.5</v>
      </c>
      <c r="DQ6" s="64">
        <f t="shared" si="9"/>
        <v>185.2</v>
      </c>
      <c r="DR6" s="64">
        <f t="shared" si="9"/>
        <v>184.1</v>
      </c>
      <c r="DS6" s="64">
        <f t="shared" si="9"/>
        <v>186.8</v>
      </c>
      <c r="DT6" s="64">
        <f t="shared" si="9"/>
        <v>181.6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117</v>
      </c>
      <c r="B7" s="60">
        <f t="shared" ref="B7:X7" si="10">B8</f>
        <v>2018</v>
      </c>
      <c r="C7" s="60">
        <f t="shared" si="10"/>
        <v>122190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千葉県　市原市</v>
      </c>
      <c r="I7" s="60" t="str">
        <f t="shared" si="10"/>
        <v>市原市梨ノ木公園地下駐車場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 届出駐車場</v>
      </c>
      <c r="Q7" s="62" t="str">
        <f t="shared" si="10"/>
        <v>地下式</v>
      </c>
      <c r="R7" s="63">
        <f t="shared" si="10"/>
        <v>22</v>
      </c>
      <c r="S7" s="62" t="str">
        <f t="shared" si="10"/>
        <v>駅</v>
      </c>
      <c r="T7" s="62" t="str">
        <f t="shared" si="10"/>
        <v>有</v>
      </c>
      <c r="U7" s="63">
        <f t="shared" si="10"/>
        <v>4404</v>
      </c>
      <c r="V7" s="63">
        <f t="shared" si="10"/>
        <v>156</v>
      </c>
      <c r="W7" s="63">
        <f t="shared" si="10"/>
        <v>200</v>
      </c>
      <c r="X7" s="62" t="str">
        <f t="shared" si="10"/>
        <v>代行制</v>
      </c>
      <c r="Y7" s="64">
        <f>Y8</f>
        <v>100</v>
      </c>
      <c r="Z7" s="64">
        <f t="shared" ref="Z7:AH7" si="11">Z8</f>
        <v>100</v>
      </c>
      <c r="AA7" s="64">
        <f t="shared" si="11"/>
        <v>100</v>
      </c>
      <c r="AB7" s="64">
        <f t="shared" si="11"/>
        <v>100</v>
      </c>
      <c r="AC7" s="64">
        <f t="shared" si="11"/>
        <v>100</v>
      </c>
      <c r="AD7" s="64">
        <f t="shared" si="11"/>
        <v>110.9</v>
      </c>
      <c r="AE7" s="64">
        <f t="shared" si="11"/>
        <v>113.4</v>
      </c>
      <c r="AF7" s="64">
        <f t="shared" si="11"/>
        <v>191.4</v>
      </c>
      <c r="AG7" s="64">
        <f t="shared" si="11"/>
        <v>141.30000000000001</v>
      </c>
      <c r="AH7" s="64">
        <f t="shared" si="11"/>
        <v>128.30000000000001</v>
      </c>
      <c r="AI7" s="61"/>
      <c r="AJ7" s="64">
        <f>AJ8</f>
        <v>46.2</v>
      </c>
      <c r="AK7" s="64">
        <f t="shared" ref="AK7:AS7" si="12">AK8</f>
        <v>51.5</v>
      </c>
      <c r="AL7" s="64">
        <f t="shared" si="12"/>
        <v>58.2</v>
      </c>
      <c r="AM7" s="64">
        <f t="shared" si="12"/>
        <v>58.7</v>
      </c>
      <c r="AN7" s="64">
        <f t="shared" si="12"/>
        <v>63.1</v>
      </c>
      <c r="AO7" s="64">
        <f t="shared" si="12"/>
        <v>10</v>
      </c>
      <c r="AP7" s="64">
        <f t="shared" si="12"/>
        <v>9.5</v>
      </c>
      <c r="AQ7" s="64">
        <f t="shared" si="12"/>
        <v>15.1</v>
      </c>
      <c r="AR7" s="64">
        <f t="shared" si="12"/>
        <v>15</v>
      </c>
      <c r="AS7" s="64">
        <f t="shared" si="12"/>
        <v>10.5</v>
      </c>
      <c r="AT7" s="61"/>
      <c r="AU7" s="65">
        <f>AU8</f>
        <v>554</v>
      </c>
      <c r="AV7" s="65">
        <f t="shared" ref="AV7:BD7" si="13">AV8</f>
        <v>692</v>
      </c>
      <c r="AW7" s="65">
        <f t="shared" si="13"/>
        <v>899</v>
      </c>
      <c r="AX7" s="65">
        <f t="shared" si="13"/>
        <v>919</v>
      </c>
      <c r="AY7" s="65">
        <f t="shared" si="13"/>
        <v>1144</v>
      </c>
      <c r="AZ7" s="65">
        <f t="shared" si="13"/>
        <v>202</v>
      </c>
      <c r="BA7" s="65">
        <f t="shared" si="13"/>
        <v>177</v>
      </c>
      <c r="BB7" s="65">
        <f t="shared" si="13"/>
        <v>145</v>
      </c>
      <c r="BC7" s="65">
        <f t="shared" si="13"/>
        <v>108</v>
      </c>
      <c r="BD7" s="65">
        <f t="shared" si="13"/>
        <v>90</v>
      </c>
      <c r="BE7" s="63"/>
      <c r="BF7" s="64">
        <f>BF8</f>
        <v>-86</v>
      </c>
      <c r="BG7" s="64">
        <f t="shared" ref="BG7:BO7" si="14">BG8</f>
        <v>-106</v>
      </c>
      <c r="BH7" s="64">
        <f t="shared" si="14"/>
        <v>-139</v>
      </c>
      <c r="BI7" s="64">
        <f t="shared" si="14"/>
        <v>-405</v>
      </c>
      <c r="BJ7" s="64">
        <f t="shared" si="14"/>
        <v>-171</v>
      </c>
      <c r="BK7" s="64">
        <f t="shared" si="14"/>
        <v>18.2</v>
      </c>
      <c r="BL7" s="64">
        <f t="shared" si="14"/>
        <v>17.5</v>
      </c>
      <c r="BM7" s="64">
        <f t="shared" si="14"/>
        <v>14.3</v>
      </c>
      <c r="BN7" s="64">
        <f t="shared" si="14"/>
        <v>11.8</v>
      </c>
      <c r="BO7" s="64">
        <f t="shared" si="14"/>
        <v>8.6</v>
      </c>
      <c r="BP7" s="61"/>
      <c r="BQ7" s="65">
        <f>BQ8</f>
        <v>-21221</v>
      </c>
      <c r="BR7" s="65">
        <f t="shared" ref="BR7:BZ7" si="15">BR8</f>
        <v>-24011</v>
      </c>
      <c r="BS7" s="65">
        <f t="shared" si="15"/>
        <v>-27891</v>
      </c>
      <c r="BT7" s="65">
        <f t="shared" si="15"/>
        <v>-53004</v>
      </c>
      <c r="BU7" s="65">
        <f t="shared" si="15"/>
        <v>-62612</v>
      </c>
      <c r="BV7" s="65">
        <f t="shared" si="15"/>
        <v>37843</v>
      </c>
      <c r="BW7" s="65">
        <f t="shared" si="15"/>
        <v>36318</v>
      </c>
      <c r="BX7" s="65">
        <f t="shared" si="15"/>
        <v>37745</v>
      </c>
      <c r="BY7" s="65">
        <f t="shared" si="15"/>
        <v>35151</v>
      </c>
      <c r="BZ7" s="65">
        <f t="shared" si="15"/>
        <v>29367</v>
      </c>
      <c r="CA7" s="63"/>
      <c r="CB7" s="64" t="s">
        <v>118</v>
      </c>
      <c r="CC7" s="64" t="s">
        <v>118</v>
      </c>
      <c r="CD7" s="64" t="s">
        <v>118</v>
      </c>
      <c r="CE7" s="64" t="s">
        <v>118</v>
      </c>
      <c r="CF7" s="64" t="s">
        <v>118</v>
      </c>
      <c r="CG7" s="64" t="s">
        <v>118</v>
      </c>
      <c r="CH7" s="64" t="s">
        <v>118</v>
      </c>
      <c r="CI7" s="64" t="s">
        <v>118</v>
      </c>
      <c r="CJ7" s="64" t="s">
        <v>118</v>
      </c>
      <c r="CK7" s="64" t="s">
        <v>119</v>
      </c>
      <c r="CL7" s="61"/>
      <c r="CM7" s="63">
        <f>CM8</f>
        <v>220345</v>
      </c>
      <c r="CN7" s="63" t="str">
        <f>CN8</f>
        <v>-</v>
      </c>
      <c r="CO7" s="64" t="s">
        <v>118</v>
      </c>
      <c r="CP7" s="64" t="s">
        <v>118</v>
      </c>
      <c r="CQ7" s="64" t="s">
        <v>118</v>
      </c>
      <c r="CR7" s="64" t="s">
        <v>118</v>
      </c>
      <c r="CS7" s="64" t="s">
        <v>118</v>
      </c>
      <c r="CT7" s="64" t="s">
        <v>118</v>
      </c>
      <c r="CU7" s="64" t="s">
        <v>118</v>
      </c>
      <c r="CV7" s="64" t="s">
        <v>118</v>
      </c>
      <c r="CW7" s="64" t="s">
        <v>118</v>
      </c>
      <c r="CX7" s="64" t="s">
        <v>120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351.1</v>
      </c>
      <c r="DF7" s="64">
        <f t="shared" si="16"/>
        <v>278.89999999999998</v>
      </c>
      <c r="DG7" s="64">
        <f t="shared" si="16"/>
        <v>205.5</v>
      </c>
      <c r="DH7" s="64">
        <f t="shared" si="16"/>
        <v>187.9</v>
      </c>
      <c r="DI7" s="64">
        <f t="shared" si="16"/>
        <v>139.69999999999999</v>
      </c>
      <c r="DJ7" s="61"/>
      <c r="DK7" s="64">
        <f>DK8</f>
        <v>67.3</v>
      </c>
      <c r="DL7" s="64">
        <f t="shared" ref="DL7:DT7" si="17">DL8</f>
        <v>60.9</v>
      </c>
      <c r="DM7" s="64">
        <f t="shared" si="17"/>
        <v>54.5</v>
      </c>
      <c r="DN7" s="64">
        <f t="shared" si="17"/>
        <v>50.6</v>
      </c>
      <c r="DO7" s="64">
        <f t="shared" si="17"/>
        <v>48.1</v>
      </c>
      <c r="DP7" s="64">
        <f t="shared" si="17"/>
        <v>182.5</v>
      </c>
      <c r="DQ7" s="64">
        <f t="shared" si="17"/>
        <v>185.2</v>
      </c>
      <c r="DR7" s="64">
        <f t="shared" si="17"/>
        <v>184.1</v>
      </c>
      <c r="DS7" s="64">
        <f t="shared" si="17"/>
        <v>186.8</v>
      </c>
      <c r="DT7" s="64">
        <f t="shared" si="17"/>
        <v>181.6</v>
      </c>
      <c r="DU7" s="61"/>
    </row>
    <row r="8" spans="1:125" s="66" customFormat="1" x14ac:dyDescent="0.15">
      <c r="A8" s="49"/>
      <c r="B8" s="67">
        <v>2018</v>
      </c>
      <c r="C8" s="67">
        <v>122190</v>
      </c>
      <c r="D8" s="67">
        <v>47</v>
      </c>
      <c r="E8" s="67">
        <v>14</v>
      </c>
      <c r="F8" s="67">
        <v>0</v>
      </c>
      <c r="G8" s="67">
        <v>1</v>
      </c>
      <c r="H8" s="67" t="s">
        <v>121</v>
      </c>
      <c r="I8" s="67" t="s">
        <v>122</v>
      </c>
      <c r="J8" s="67" t="s">
        <v>123</v>
      </c>
      <c r="K8" s="67" t="s">
        <v>124</v>
      </c>
      <c r="L8" s="67" t="s">
        <v>125</v>
      </c>
      <c r="M8" s="67" t="s">
        <v>126</v>
      </c>
      <c r="N8" s="67" t="s">
        <v>127</v>
      </c>
      <c r="O8" s="68" t="s">
        <v>128</v>
      </c>
      <c r="P8" s="69" t="s">
        <v>129</v>
      </c>
      <c r="Q8" s="69" t="s">
        <v>130</v>
      </c>
      <c r="R8" s="70">
        <v>22</v>
      </c>
      <c r="S8" s="69" t="s">
        <v>131</v>
      </c>
      <c r="T8" s="69" t="s">
        <v>132</v>
      </c>
      <c r="U8" s="70">
        <v>4404</v>
      </c>
      <c r="V8" s="70">
        <v>156</v>
      </c>
      <c r="W8" s="70">
        <v>200</v>
      </c>
      <c r="X8" s="69" t="s">
        <v>133</v>
      </c>
      <c r="Y8" s="71">
        <v>100</v>
      </c>
      <c r="Z8" s="71">
        <v>100</v>
      </c>
      <c r="AA8" s="71">
        <v>100</v>
      </c>
      <c r="AB8" s="71">
        <v>100</v>
      </c>
      <c r="AC8" s="71">
        <v>100</v>
      </c>
      <c r="AD8" s="71">
        <v>110.9</v>
      </c>
      <c r="AE8" s="71">
        <v>113.4</v>
      </c>
      <c r="AF8" s="71">
        <v>191.4</v>
      </c>
      <c r="AG8" s="71">
        <v>141.30000000000001</v>
      </c>
      <c r="AH8" s="71">
        <v>128.30000000000001</v>
      </c>
      <c r="AI8" s="68">
        <v>297.10000000000002</v>
      </c>
      <c r="AJ8" s="71">
        <v>46.2</v>
      </c>
      <c r="AK8" s="71">
        <v>51.5</v>
      </c>
      <c r="AL8" s="71">
        <v>58.2</v>
      </c>
      <c r="AM8" s="71">
        <v>58.7</v>
      </c>
      <c r="AN8" s="71">
        <v>63.1</v>
      </c>
      <c r="AO8" s="71">
        <v>10</v>
      </c>
      <c r="AP8" s="71">
        <v>9.5</v>
      </c>
      <c r="AQ8" s="71">
        <v>15.1</v>
      </c>
      <c r="AR8" s="71">
        <v>15</v>
      </c>
      <c r="AS8" s="71">
        <v>10.5</v>
      </c>
      <c r="AT8" s="68">
        <v>5.3</v>
      </c>
      <c r="AU8" s="72">
        <v>554</v>
      </c>
      <c r="AV8" s="72">
        <v>692</v>
      </c>
      <c r="AW8" s="72">
        <v>899</v>
      </c>
      <c r="AX8" s="72">
        <v>919</v>
      </c>
      <c r="AY8" s="72">
        <v>1144</v>
      </c>
      <c r="AZ8" s="72">
        <v>202</v>
      </c>
      <c r="BA8" s="72">
        <v>177</v>
      </c>
      <c r="BB8" s="72">
        <v>145</v>
      </c>
      <c r="BC8" s="72">
        <v>108</v>
      </c>
      <c r="BD8" s="72">
        <v>90</v>
      </c>
      <c r="BE8" s="72">
        <v>30</v>
      </c>
      <c r="BF8" s="71">
        <v>-86</v>
      </c>
      <c r="BG8" s="71">
        <v>-106</v>
      </c>
      <c r="BH8" s="71">
        <v>-139</v>
      </c>
      <c r="BI8" s="71">
        <v>-405</v>
      </c>
      <c r="BJ8" s="71">
        <v>-171</v>
      </c>
      <c r="BK8" s="71">
        <v>18.2</v>
      </c>
      <c r="BL8" s="71">
        <v>17.5</v>
      </c>
      <c r="BM8" s="71">
        <v>14.3</v>
      </c>
      <c r="BN8" s="71">
        <v>11.8</v>
      </c>
      <c r="BO8" s="71">
        <v>8.6</v>
      </c>
      <c r="BP8" s="68">
        <v>26.3</v>
      </c>
      <c r="BQ8" s="72">
        <v>-21221</v>
      </c>
      <c r="BR8" s="72">
        <v>-24011</v>
      </c>
      <c r="BS8" s="72">
        <v>-27891</v>
      </c>
      <c r="BT8" s="73">
        <v>-53004</v>
      </c>
      <c r="BU8" s="73">
        <v>-62612</v>
      </c>
      <c r="BV8" s="72">
        <v>37843</v>
      </c>
      <c r="BW8" s="72">
        <v>36318</v>
      </c>
      <c r="BX8" s="72">
        <v>37745</v>
      </c>
      <c r="BY8" s="72">
        <v>35151</v>
      </c>
      <c r="BZ8" s="72">
        <v>29367</v>
      </c>
      <c r="CA8" s="70">
        <v>16102</v>
      </c>
      <c r="CB8" s="71" t="s">
        <v>125</v>
      </c>
      <c r="CC8" s="71" t="s">
        <v>125</v>
      </c>
      <c r="CD8" s="71" t="s">
        <v>125</v>
      </c>
      <c r="CE8" s="71" t="s">
        <v>125</v>
      </c>
      <c r="CF8" s="71" t="s">
        <v>125</v>
      </c>
      <c r="CG8" s="71" t="s">
        <v>125</v>
      </c>
      <c r="CH8" s="71" t="s">
        <v>125</v>
      </c>
      <c r="CI8" s="71" t="s">
        <v>125</v>
      </c>
      <c r="CJ8" s="71" t="s">
        <v>125</v>
      </c>
      <c r="CK8" s="71" t="s">
        <v>125</v>
      </c>
      <c r="CL8" s="68" t="s">
        <v>125</v>
      </c>
      <c r="CM8" s="70">
        <v>220345</v>
      </c>
      <c r="CN8" s="70" t="s">
        <v>125</v>
      </c>
      <c r="CO8" s="71" t="s">
        <v>125</v>
      </c>
      <c r="CP8" s="71" t="s">
        <v>125</v>
      </c>
      <c r="CQ8" s="71" t="s">
        <v>125</v>
      </c>
      <c r="CR8" s="71" t="s">
        <v>125</v>
      </c>
      <c r="CS8" s="71" t="s">
        <v>125</v>
      </c>
      <c r="CT8" s="71" t="s">
        <v>125</v>
      </c>
      <c r="CU8" s="71" t="s">
        <v>125</v>
      </c>
      <c r="CV8" s="71" t="s">
        <v>125</v>
      </c>
      <c r="CW8" s="71" t="s">
        <v>125</v>
      </c>
      <c r="CX8" s="71" t="s">
        <v>125</v>
      </c>
      <c r="CY8" s="68" t="s">
        <v>125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351.1</v>
      </c>
      <c r="DF8" s="71">
        <v>278.89999999999998</v>
      </c>
      <c r="DG8" s="71">
        <v>205.5</v>
      </c>
      <c r="DH8" s="71">
        <v>187.9</v>
      </c>
      <c r="DI8" s="71">
        <v>139.69999999999999</v>
      </c>
      <c r="DJ8" s="68">
        <v>103.6</v>
      </c>
      <c r="DK8" s="71">
        <v>67.3</v>
      </c>
      <c r="DL8" s="71">
        <v>60.9</v>
      </c>
      <c r="DM8" s="71">
        <v>54.5</v>
      </c>
      <c r="DN8" s="71">
        <v>50.6</v>
      </c>
      <c r="DO8" s="71">
        <v>48.1</v>
      </c>
      <c r="DP8" s="71">
        <v>182.5</v>
      </c>
      <c r="DQ8" s="71">
        <v>185.2</v>
      </c>
      <c r="DR8" s="71">
        <v>184.1</v>
      </c>
      <c r="DS8" s="71">
        <v>186.8</v>
      </c>
      <c r="DT8" s="71">
        <v>181.6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134</v>
      </c>
      <c r="C10" s="78" t="s">
        <v>135</v>
      </c>
      <c r="D10" s="78" t="s">
        <v>136</v>
      </c>
      <c r="E10" s="78" t="s">
        <v>137</v>
      </c>
      <c r="F10" s="78" t="s">
        <v>138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千葉県</cp:lastModifiedBy>
  <dcterms:modified xsi:type="dcterms:W3CDTF">2020-02-18T09:22:52Z</dcterms:modified>
  <cp:category/>
</cp:coreProperties>
</file>