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hU3/j2dGWjCurUXWczLaaLa/hcKhoRBf3Qna6+nhBzTyY1p/SSzcS0eX7ZXJLb1sctJy1SpbgpafBeCqpEIQ9A==" workbookSaltValue="Ir0wrHkswLlXk990ufq1tQ=="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<sst xmlns="http://schemas.openxmlformats.org/spreadsheetml/2006/main" count="228" uniqueCount="114">
  <si>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</si>
  <si>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</si>
  <si>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</si>
  <si>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</si>
  <si>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</si>
  <si>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</si>
  <si>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</si>
  <si>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</si>
  <si>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</si>
  <si>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</si>
  <si>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</si>
  <si>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</si>
  <si>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</si>
  <si>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</si>
  <si>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</si>
  <si>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</si>
  <si>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</si>
  <si>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</si>
  <si>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</si>
  <si>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</si>
  <si>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</si>
  <si>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</si>
  <si>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</si>
  <si>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</si>
  <si>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</si>
  <si>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</si>
  <si>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</si>
  <si>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</si>
  <si>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</si>
  <si>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</si>
  <si>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</si>
  <si>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</si>
  <si>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</si>
  <si>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</si>
  <si>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</si>
  <si>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</si>
  <si>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</si>
  <si>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</si>
  <si>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</si>
  <si>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</si>
  <si>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</si>
  <si>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</si>
  <si>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</si>
  <si>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</si>
  <si>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</si>
  <si>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</si>
  <si>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</si>
  <si>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</si>
  <si>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</si>
  <si>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</si>
  <si>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</si>
  <si>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</si>
  <si>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</si>
  <si>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</si>
  <si>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</si>
  <si>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</si>
  <si>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</si>
  <si>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</si>
  <si>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</si>
  <si>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</si>
  <si>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</si>
  <si>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</si>
  <si>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</si>
  <si>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</si>
  <si>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</si>
  <si>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</si>
  <si>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</si>
  <si>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</si>
  <si>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</si>
  <si>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</si>
  <si>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</si>
  <si>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</si>
  <si>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</si>
  <si>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</si>
  <si>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</si>
  <si>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</si>
  <si>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</si>
  <si>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</si>
  <si>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</si>
  <si>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</si>
  <si>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</si>
  <si>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</si>
  <si>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</si>
  <si>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</si>
  <si>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</si>
  <si>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</si>
  <si>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</si>
  <si>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</si>
  <si>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</si>
  <si>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</si>
  <si>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</si>
  <si>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</si>
  <si>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</si>
  <si>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</si>
  <si>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</si>
  <si>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</si>
  <si>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</si>
  <si>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</si>
  <si>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市原市</t>
  </si>
  <si>
    <t>法非適用</t>
  </si>
  <si>
    <t>下水道事業</t>
  </si>
  <si>
    <t>公共下水道</t>
  </si>
  <si>
    <t>Ac1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</si>
  <si>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</si>
  <si>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</si>
  <si>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</si>
  <si>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</si>
  <si>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</si>
  <si>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</si>
  <si>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</si>
  <si>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</si>
  <si>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管渠改善率について、建設後50年を経過していない資産が大半であることから、類似団体平均と比較して低い水準である。</t>
    <phoneticPr fontId="4"/>
  </si>
  <si>
    <t xml:space="preserve">　本市の経営比較分析において、経営の健全性・効率性の値の前年度からの増減は、打切り決算による使用料収入と維持管理費の減少によるものが主な理由となっている。
　今後、整備後50年を経過する施設の増加が見込まれることに加え、人口減少等が生じた場合、下水道使用料収入にも影響が生じることが予想される。
　そのため、地方公営企業法適用による公営企業会計の導入により、より多角的な経営分析を行い、適正な使用料収入の確保や汚水処理費の削減等について対応を図っていく。
</t>
    <phoneticPr fontId="4"/>
  </si>
  <si>
    <t xml:space="preserve">　①収益的収支比率は、前年度と比べ維持管理費は減少しているが、打切り決算のため使用料収入も減少したことにより、前年度から約9ポイント減少している。
　④企業債残高対事業規模比率では、打切り決算のため使用料収入が減少したことにより、前年度と比較して比率減となっている。
　⑤経費回収率についても、打切り決算のため使用料収入が減少したことにより、前年度と比較して比率減となっている。
　⑥汚水処理原価については、有収水量・汚水に係る維持管理費ともに減少するも、有収水量減少比が大きく、結果として微増となっている。
　⑦施設利用率については、類似団体を上回っており、現在晴天時平均処理水量に対し終末処理場の現在処理能力に余力がある。本市の管渠施設は整備途上であるので、普及率が63.56％から上昇することが見込まれ、今後さらに向上する余地があるものと考えられる。
　⑧水洗化率については、全国平均と比べても上回っており、良好な数値で推移している。
　地方公営企業法適用による公営企業会計の導入により、より効率的な経営を図っていく。
</t>
    <rPh sb="115" eb="116">
      <t>ゼン</t>
    </rPh>
    <rPh sb="147" eb="148">
      <t>ウ</t>
    </rPh>
    <rPh sb="343" eb="345">
      <t>ジョウショウ</t>
    </rPh>
    <rPh sb="396" eb="397">
      <t>クラ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</si>
</sst>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0.01</c:v>
                </c:pt>
                <c:pt idx="1">
                  <c:v>0.01</c:v>
                </c:pt>
                <c:pt idx="2">
                  <c:v>0.01</c:v>
                </c:pt>
                <c:pt idx="3">
                  <c:v>0.01</c:v>
                </c:pt>
                <c:pt idx="4">
                  <c:v>0.06</c:v>
                </c:pt>
              </c:numCache>
            </c:numRef>
          </c:val>
          <c:extLst>
            <c:ext xmlns:c16="http://schemas.microsoft.com/office/drawing/2014/chart" uri="{C3380CC4-5D6E-409C-BE32-E72D297353CC}">
              <c16:uniqueId val="{00000000-A43C-42A3-B5B7-71984AFF29C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0.12</c:v>
                </c:pt>
                <c:pt idx="2">
                  <c:v>0.13</c:v>
                </c:pt>
                <c:pt idx="3">
                  <c:v>0.17</c:v>
                </c:pt>
                <c:pt idx="4">
                  <c:v>0.21</c:v>
                </c:pt>
              </c:numCache>
            </c:numRef>
          </c:val>
          <c:smooth val="0"/>
          <c:extLst>
            <c:ext xmlns:c16="http://schemas.microsoft.com/office/drawing/2014/chart" uri="{C3380CC4-5D6E-409C-BE32-E72D297353CC}">
              <c16:uniqueId val="{00000001-A43C-42A3-B5B7-71984AFF29C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56.01</c:v>
                </c:pt>
                <c:pt idx="1">
                  <c:v>56.91</c:v>
                </c:pt>
                <c:pt idx="2">
                  <c:v>60.57</c:v>
                </c:pt>
                <c:pt idx="3">
                  <c:v>62.22</c:v>
                </c:pt>
                <c:pt idx="4">
                  <c:v>63.59</c:v>
                </c:pt>
              </c:numCache>
            </c:numRef>
          </c:val>
          <c:extLst>
            <c:ext xmlns:c16="http://schemas.microsoft.com/office/drawing/2014/chart" uri="{C3380CC4-5D6E-409C-BE32-E72D297353CC}">
              <c16:uniqueId val="{00000000-F71A-484C-A917-E2A14DB0C7E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61.03</c:v>
                </c:pt>
                <c:pt idx="1">
                  <c:v>62.5</c:v>
                </c:pt>
                <c:pt idx="2">
                  <c:v>63.26</c:v>
                </c:pt>
                <c:pt idx="3">
                  <c:v>61.54</c:v>
                </c:pt>
                <c:pt idx="4">
                  <c:v>61.93</c:v>
                </c:pt>
              </c:numCache>
            </c:numRef>
          </c:val>
          <c:smooth val="0"/>
          <c:extLst>
            <c:ext xmlns:c16="http://schemas.microsoft.com/office/drawing/2014/chart" uri="{C3380CC4-5D6E-409C-BE32-E72D297353CC}">
              <c16:uniqueId val="{00000001-F71A-484C-A917-E2A14DB0C7E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94.81</c:v>
                </c:pt>
                <c:pt idx="1">
                  <c:v>95.07</c:v>
                </c:pt>
                <c:pt idx="2">
                  <c:v>95.69</c:v>
                </c:pt>
                <c:pt idx="3">
                  <c:v>95.59</c:v>
                </c:pt>
                <c:pt idx="4">
                  <c:v>95.68</c:v>
                </c:pt>
              </c:numCache>
            </c:numRef>
          </c:val>
          <c:extLst>
            <c:ext xmlns:c16="http://schemas.microsoft.com/office/drawing/2014/chart" uri="{C3380CC4-5D6E-409C-BE32-E72D297353CC}">
              <c16:uniqueId val="{00000000-14EB-4954-B1B3-99CE5D0A2EF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93.83</c:v>
                </c:pt>
                <c:pt idx="1">
                  <c:v>93.88</c:v>
                </c:pt>
                <c:pt idx="2">
                  <c:v>94.07</c:v>
                </c:pt>
                <c:pt idx="3">
                  <c:v>94.13</c:v>
                </c:pt>
                <c:pt idx="4">
                  <c:v>94.45</c:v>
                </c:pt>
              </c:numCache>
            </c:numRef>
          </c:val>
          <c:smooth val="0"/>
          <c:extLst>
            <c:ext xmlns:c16="http://schemas.microsoft.com/office/drawing/2014/chart" uri="{C3380CC4-5D6E-409C-BE32-E72D297353CC}">
              <c16:uniqueId val="{00000001-14EB-4954-B1B3-99CE5D0A2EF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88.55</c:v>
                </c:pt>
                <c:pt idx="1">
                  <c:v>85.83</c:v>
                </c:pt>
                <c:pt idx="2">
                  <c:v>78.48</c:v>
                </c:pt>
                <c:pt idx="3">
                  <c:v>81.5</c:v>
                </c:pt>
                <c:pt idx="4">
                  <c:v>72.64</c:v>
                </c:pt>
              </c:numCache>
            </c:numRef>
          </c:val>
          <c:extLst>
            <c:ext xmlns:c16="http://schemas.microsoft.com/office/drawing/2014/chart" uri="{C3380CC4-5D6E-409C-BE32-E72D297353CC}">
              <c16:uniqueId val="{00000000-CC1D-4C8F-8574-AA90ED92A1C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1D-4C8F-8574-AA90ED92A1C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D5-4FC5-B1BD-47AC9AB21A1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D5-4FC5-B1BD-47AC9AB21A1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60-4ACE-B9D2-08A0D0881EE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60-4ACE-B9D2-08A0D0881EE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ED-4BB1-A9A8-5D204D821F6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ED-4BB1-A9A8-5D204D821F6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A9-46C4-BB7F-348A5B534EC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A9-46C4-BB7F-348A5B534EC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529.46</c:v>
                </c:pt>
                <c:pt idx="1">
                  <c:v>577.94000000000005</c:v>
                </c:pt>
                <c:pt idx="2">
                  <c:v>695.72</c:v>
                </c:pt>
                <c:pt idx="3">
                  <c:v>645.67999999999995</c:v>
                </c:pt>
                <c:pt idx="4">
                  <c:v>799.26</c:v>
                </c:pt>
              </c:numCache>
            </c:numRef>
          </c:val>
          <c:extLst>
            <c:ext xmlns:c16="http://schemas.microsoft.com/office/drawing/2014/chart" uri="{C3380CC4-5D6E-409C-BE32-E72D297353CC}">
              <c16:uniqueId val="{00000000-925F-4D9F-98FE-C9AB1065327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843.57</c:v>
                </c:pt>
                <c:pt idx="1">
                  <c:v>845.86</c:v>
                </c:pt>
                <c:pt idx="2">
                  <c:v>802.49</c:v>
                </c:pt>
                <c:pt idx="3">
                  <c:v>805.14</c:v>
                </c:pt>
                <c:pt idx="4">
                  <c:v>730.93</c:v>
                </c:pt>
              </c:numCache>
            </c:numRef>
          </c:val>
          <c:smooth val="0"/>
          <c:extLst>
            <c:ext xmlns:c16="http://schemas.microsoft.com/office/drawing/2014/chart" uri="{C3380CC4-5D6E-409C-BE32-E72D297353CC}">
              <c16:uniqueId val="{00000001-925F-4D9F-98FE-C9AB1065327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105.11</c:v>
                </c:pt>
                <c:pt idx="1">
                  <c:v>105.66</c:v>
                </c:pt>
                <c:pt idx="2">
                  <c:v>94.63</c:v>
                </c:pt>
                <c:pt idx="3">
                  <c:v>92.44</c:v>
                </c:pt>
                <c:pt idx="4">
                  <c:v>78.489999999999995</c:v>
                </c:pt>
              </c:numCache>
            </c:numRef>
          </c:val>
          <c:extLst>
            <c:ext xmlns:c16="http://schemas.microsoft.com/office/drawing/2014/chart" uri="{C3380CC4-5D6E-409C-BE32-E72D297353CC}">
              <c16:uniqueId val="{00000000-4139-477B-8ECE-6EFEEB6C134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99.86</c:v>
                </c:pt>
                <c:pt idx="1">
                  <c:v>101.88</c:v>
                </c:pt>
                <c:pt idx="2">
                  <c:v>103.18</c:v>
                </c:pt>
                <c:pt idx="3">
                  <c:v>100.22</c:v>
                </c:pt>
                <c:pt idx="4">
                  <c:v>98.09</c:v>
                </c:pt>
              </c:numCache>
            </c:numRef>
          </c:val>
          <c:smooth val="0"/>
          <c:extLst>
            <c:ext xmlns:c16="http://schemas.microsoft.com/office/drawing/2014/chart" uri="{C3380CC4-5D6E-409C-BE32-E72D297353CC}">
              <c16:uniqueId val="{00000001-4139-477B-8ECE-6EFEEB6C134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124.5</c:v>
                </c:pt>
                <c:pt idx="1">
                  <c:v>125.64</c:v>
                </c:pt>
                <c:pt idx="2">
                  <c:v>140.46</c:v>
                </c:pt>
                <c:pt idx="3">
                  <c:v>141.96</c:v>
                </c:pt>
                <c:pt idx="4">
                  <c:v>142.29</c:v>
                </c:pt>
              </c:numCache>
            </c:numRef>
          </c:val>
          <c:extLst>
            <c:ext xmlns:c16="http://schemas.microsoft.com/office/drawing/2014/chart" uri="{C3380CC4-5D6E-409C-BE32-E72D297353CC}">
              <c16:uniqueId val="{00000000-2673-428D-9ACB-07E0E289E32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147.29</c:v>
                </c:pt>
                <c:pt idx="1">
                  <c:v>143.15</c:v>
                </c:pt>
                <c:pt idx="2">
                  <c:v>141.11000000000001</c:v>
                </c:pt>
                <c:pt idx="3">
                  <c:v>144.79</c:v>
                </c:pt>
                <c:pt idx="4">
                  <c:v>146.08000000000001</c:v>
                </c:pt>
              </c:numCache>
            </c:numRef>
          </c:val>
          <c:smooth val="0"/>
          <c:extLst>
            <c:ext xmlns:c16="http://schemas.microsoft.com/office/drawing/2014/chart" uri="{C3380CC4-5D6E-409C-BE32-E72D297353CC}">
              <c16:uniqueId val="{00000001-2673-428D-9ACB-07E0E289E32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市原市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Ac1</v>
      </c>
      <c r="X8" s="48"/>
      <c r="Y8" s="48"/>
      <c r="Z8" s="48"/>
      <c r="AA8" s="48"/>
      <c r="AB8" s="48"/>
      <c r="AC8" s="48"/>
      <c r="AD8" s="49" t="str">
        <f>データ!$M$6</f>
        <v>非設置</v>
      </c>
      <c r="AE8" s="49"/>
      <c r="AF8" s="49"/>
      <c r="AG8" s="49"/>
      <c r="AH8" s="49"/>
      <c r="AI8" s="49"/>
      <c r="AJ8" s="49"/>
      <c r="AK8" s="3"/>
      <c r="AL8" s="50">
        <f>データ!S6</f>
        <v>276739</v>
      </c>
      <c r="AM8" s="50"/>
      <c r="AN8" s="50"/>
      <c r="AO8" s="50"/>
      <c r="AP8" s="50"/>
      <c r="AQ8" s="50"/>
      <c r="AR8" s="50"/>
      <c r="AS8" s="50"/>
      <c r="AT8" s="45">
        <f>データ!T6</f>
        <v>368.17</v>
      </c>
      <c r="AU8" s="45"/>
      <c r="AV8" s="45"/>
      <c r="AW8" s="45"/>
      <c r="AX8" s="45"/>
      <c r="AY8" s="45"/>
      <c r="AZ8" s="45"/>
      <c r="BA8" s="45"/>
      <c r="BB8" s="45">
        <f>データ!U6</f>
        <v>751.66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63.56</v>
      </c>
      <c r="Q10" s="45"/>
      <c r="R10" s="45"/>
      <c r="S10" s="45"/>
      <c r="T10" s="45"/>
      <c r="U10" s="45"/>
      <c r="V10" s="45"/>
      <c r="W10" s="45">
        <f>データ!Q6</f>
        <v>82.09</v>
      </c>
      <c r="X10" s="45"/>
      <c r="Y10" s="45"/>
      <c r="Z10" s="45"/>
      <c r="AA10" s="45"/>
      <c r="AB10" s="45"/>
      <c r="AC10" s="45"/>
      <c r="AD10" s="50">
        <f>データ!R6</f>
        <v>2100</v>
      </c>
      <c r="AE10" s="50"/>
      <c r="AF10" s="50"/>
      <c r="AG10" s="50"/>
      <c r="AH10" s="50"/>
      <c r="AI10" s="50"/>
      <c r="AJ10" s="50"/>
      <c r="AK10" s="2"/>
      <c r="AL10" s="50">
        <f>データ!V6</f>
        <v>175633</v>
      </c>
      <c r="AM10" s="50"/>
      <c r="AN10" s="50"/>
      <c r="AO10" s="50"/>
      <c r="AP10" s="50"/>
      <c r="AQ10" s="50"/>
      <c r="AR10" s="50"/>
      <c r="AS10" s="50"/>
      <c r="AT10" s="45">
        <f>データ!W6</f>
        <v>30.55</v>
      </c>
      <c r="AU10" s="45"/>
      <c r="AV10" s="45"/>
      <c r="AW10" s="45"/>
      <c r="AX10" s="45"/>
      <c r="AY10" s="45"/>
      <c r="AZ10" s="45"/>
      <c r="BA10" s="45"/>
      <c r="BB10" s="45">
        <f>データ!X6</f>
        <v>5749.03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43</v>
      </c>
      <c r="N86" s="26" t="s">
        <v>44</v>
      </c>
      <c r="O86" s="26" t="str">
        <f>データ!EO6</f>
        <v>【0.23】</v>
      </c>
    </row>
  </sheetData>
  <sheetProtection algorithmName="SHA-512" hashValue="clNku8YG7EWIflzWSGNxRyls5SD/aWHeZ1bObz2nnHsjEAuEmEEIJj5Tuczihj9NfBIYnu8VOWt0wfRbRDPYmw==" saltValue="2P2U8tmB1MxfklbkCYH/E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122190</v>
      </c>
      <c r="D6" s="33">
        <f t="shared" si="3"/>
        <v>47</v>
      </c>
      <c r="E6" s="33">
        <f t="shared" si="3"/>
        <v>17</v>
      </c>
      <c r="F6" s="33">
        <f t="shared" si="3"/>
        <v>1</v>
      </c>
      <c r="G6" s="33">
        <f t="shared" si="3"/>
        <v>0</v>
      </c>
      <c r="H6" s="33" t="str">
        <f t="shared" si="3"/>
        <v>千葉県　市原市</v>
      </c>
      <c r="I6" s="33" t="str">
        <f t="shared" si="3"/>
        <v>法非適用</v>
      </c>
      <c r="J6" s="33" t="str">
        <f t="shared" si="3"/>
        <v>下水道事業</v>
      </c>
      <c r="K6" s="33" t="str">
        <f t="shared" si="3"/>
        <v>公共下水道</v>
      </c>
      <c r="L6" s="33" t="str">
        <f t="shared" si="3"/>
        <v>Ac1</v>
      </c>
      <c r="M6" s="33" t="str">
        <f t="shared" si="3"/>
        <v>非設置</v>
      </c>
      <c r="N6" s="34" t="str">
        <f t="shared" si="3"/>
        <v>-</v>
      </c>
      <c r="O6" s="34" t="str">
        <f t="shared" si="3"/>
        <v>該当数値なし</v>
      </c>
      <c r="P6" s="34">
        <f t="shared" si="3"/>
        <v>63.56</v>
      </c>
      <c r="Q6" s="34">
        <f t="shared" si="3"/>
        <v>82.09</v>
      </c>
      <c r="R6" s="34">
        <f t="shared" si="3"/>
        <v>2100</v>
      </c>
      <c r="S6" s="34">
        <f t="shared" si="3"/>
        <v>276739</v>
      </c>
      <c r="T6" s="34">
        <f t="shared" si="3"/>
        <v>368.17</v>
      </c>
      <c r="U6" s="34">
        <f t="shared" si="3"/>
        <v>751.66</v>
      </c>
      <c r="V6" s="34">
        <f t="shared" si="3"/>
        <v>175633</v>
      </c>
      <c r="W6" s="34">
        <f t="shared" si="3"/>
        <v>30.55</v>
      </c>
      <c r="X6" s="34">
        <f t="shared" si="3"/>
        <v>5749.03</v>
      </c>
      <c r="Y6" s="35">
        <f>IF(Y7="",NA(),Y7)</f>
        <v>88.55</v>
      </c>
      <c r="Z6" s="35">
        <f t="shared" ref="Z6:AH6" si="4">IF(Z7="",NA(),Z7)</f>
        <v>85.83</v>
      </c>
      <c r="AA6" s="35">
        <f t="shared" si="4"/>
        <v>78.48</v>
      </c>
      <c r="AB6" s="35">
        <f t="shared" si="4"/>
        <v>81.5</v>
      </c>
      <c r="AC6" s="35">
        <f t="shared" si="4"/>
        <v>72.64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529.46</v>
      </c>
      <c r="BG6" s="35">
        <f t="shared" ref="BG6:BO6" si="7">IF(BG7="",NA(),BG7)</f>
        <v>577.94000000000005</v>
      </c>
      <c r="BH6" s="35">
        <f t="shared" si="7"/>
        <v>695.72</v>
      </c>
      <c r="BI6" s="35">
        <f t="shared" si="7"/>
        <v>645.67999999999995</v>
      </c>
      <c r="BJ6" s="35">
        <f t="shared" si="7"/>
        <v>799.26</v>
      </c>
      <c r="BK6" s="35">
        <f t="shared" si="7"/>
        <v>843.57</v>
      </c>
      <c r="BL6" s="35">
        <f t="shared" si="7"/>
        <v>845.86</v>
      </c>
      <c r="BM6" s="35">
        <f t="shared" si="7"/>
        <v>802.49</v>
      </c>
      <c r="BN6" s="35">
        <f t="shared" si="7"/>
        <v>805.14</v>
      </c>
      <c r="BO6" s="35">
        <f t="shared" si="7"/>
        <v>730.93</v>
      </c>
      <c r="BP6" s="34" t="str">
        <f>IF(BP7="","",IF(BP7="-","【-】","【"&amp;SUBSTITUTE(TEXT(BP7,"#,##0.00"),"-","△")&amp;"】"))</f>
        <v>【682.78】</v>
      </c>
      <c r="BQ6" s="35">
        <f>IF(BQ7="",NA(),BQ7)</f>
        <v>105.11</v>
      </c>
      <c r="BR6" s="35">
        <f t="shared" ref="BR6:BZ6" si="8">IF(BR7="",NA(),BR7)</f>
        <v>105.66</v>
      </c>
      <c r="BS6" s="35">
        <f t="shared" si="8"/>
        <v>94.63</v>
      </c>
      <c r="BT6" s="35">
        <f t="shared" si="8"/>
        <v>92.44</v>
      </c>
      <c r="BU6" s="35">
        <f t="shared" si="8"/>
        <v>78.489999999999995</v>
      </c>
      <c r="BV6" s="35">
        <f t="shared" si="8"/>
        <v>99.86</v>
      </c>
      <c r="BW6" s="35">
        <f t="shared" si="8"/>
        <v>101.88</v>
      </c>
      <c r="BX6" s="35">
        <f t="shared" si="8"/>
        <v>103.18</v>
      </c>
      <c r="BY6" s="35">
        <f t="shared" si="8"/>
        <v>100.22</v>
      </c>
      <c r="BZ6" s="35">
        <f t="shared" si="8"/>
        <v>98.09</v>
      </c>
      <c r="CA6" s="34" t="str">
        <f>IF(CA7="","",IF(CA7="-","【-】","【"&amp;SUBSTITUTE(TEXT(CA7,"#,##0.00"),"-","△")&amp;"】"))</f>
        <v>【100.91】</v>
      </c>
      <c r="CB6" s="35">
        <f>IF(CB7="",NA(),CB7)</f>
        <v>124.5</v>
      </c>
      <c r="CC6" s="35">
        <f t="shared" ref="CC6:CK6" si="9">IF(CC7="",NA(),CC7)</f>
        <v>125.64</v>
      </c>
      <c r="CD6" s="35">
        <f t="shared" si="9"/>
        <v>140.46</v>
      </c>
      <c r="CE6" s="35">
        <f t="shared" si="9"/>
        <v>141.96</v>
      </c>
      <c r="CF6" s="35">
        <f t="shared" si="9"/>
        <v>142.29</v>
      </c>
      <c r="CG6" s="35">
        <f t="shared" si="9"/>
        <v>147.29</v>
      </c>
      <c r="CH6" s="35">
        <f t="shared" si="9"/>
        <v>143.15</v>
      </c>
      <c r="CI6" s="35">
        <f t="shared" si="9"/>
        <v>141.11000000000001</v>
      </c>
      <c r="CJ6" s="35">
        <f t="shared" si="9"/>
        <v>144.79</v>
      </c>
      <c r="CK6" s="35">
        <f t="shared" si="9"/>
        <v>146.08000000000001</v>
      </c>
      <c r="CL6" s="34" t="str">
        <f>IF(CL7="","",IF(CL7="-","【-】","【"&amp;SUBSTITUTE(TEXT(CL7,"#,##0.00"),"-","△")&amp;"】"))</f>
        <v>【136.86】</v>
      </c>
      <c r="CM6" s="35">
        <f>IF(CM7="",NA(),CM7)</f>
        <v>56.01</v>
      </c>
      <c r="CN6" s="35">
        <f t="shared" ref="CN6:CV6" si="10">IF(CN7="",NA(),CN7)</f>
        <v>56.91</v>
      </c>
      <c r="CO6" s="35">
        <f t="shared" si="10"/>
        <v>60.57</v>
      </c>
      <c r="CP6" s="35">
        <f t="shared" si="10"/>
        <v>62.22</v>
      </c>
      <c r="CQ6" s="35">
        <f t="shared" si="10"/>
        <v>63.59</v>
      </c>
      <c r="CR6" s="35">
        <f t="shared" si="10"/>
        <v>61.03</v>
      </c>
      <c r="CS6" s="35">
        <f t="shared" si="10"/>
        <v>62.5</v>
      </c>
      <c r="CT6" s="35">
        <f t="shared" si="10"/>
        <v>63.26</v>
      </c>
      <c r="CU6" s="35">
        <f t="shared" si="10"/>
        <v>61.54</v>
      </c>
      <c r="CV6" s="35">
        <f t="shared" si="10"/>
        <v>61.93</v>
      </c>
      <c r="CW6" s="34" t="str">
        <f>IF(CW7="","",IF(CW7="-","【-】","【"&amp;SUBSTITUTE(TEXT(CW7,"#,##0.00"),"-","△")&amp;"】"))</f>
        <v>【58.98】</v>
      </c>
      <c r="CX6" s="35">
        <f>IF(CX7="",NA(),CX7)</f>
        <v>94.81</v>
      </c>
      <c r="CY6" s="35">
        <f t="shared" ref="CY6:DG6" si="11">IF(CY7="",NA(),CY7)</f>
        <v>95.07</v>
      </c>
      <c r="CZ6" s="35">
        <f t="shared" si="11"/>
        <v>95.69</v>
      </c>
      <c r="DA6" s="35">
        <f t="shared" si="11"/>
        <v>95.59</v>
      </c>
      <c r="DB6" s="35">
        <f t="shared" si="11"/>
        <v>95.68</v>
      </c>
      <c r="DC6" s="35">
        <f t="shared" si="11"/>
        <v>93.83</v>
      </c>
      <c r="DD6" s="35">
        <f t="shared" si="11"/>
        <v>93.88</v>
      </c>
      <c r="DE6" s="35">
        <f t="shared" si="11"/>
        <v>94.07</v>
      </c>
      <c r="DF6" s="35">
        <f t="shared" si="11"/>
        <v>94.13</v>
      </c>
      <c r="DG6" s="35">
        <f t="shared" si="11"/>
        <v>94.45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0.01</v>
      </c>
      <c r="EF6" s="35">
        <f t="shared" ref="EF6:EN6" si="14">IF(EF7="",NA(),EF7)</f>
        <v>0.01</v>
      </c>
      <c r="EG6" s="35">
        <f t="shared" si="14"/>
        <v>0.01</v>
      </c>
      <c r="EH6" s="35">
        <f t="shared" si="14"/>
        <v>0.01</v>
      </c>
      <c r="EI6" s="35">
        <f t="shared" si="14"/>
        <v>0.06</v>
      </c>
      <c r="EJ6" s="35">
        <f t="shared" si="14"/>
        <v>0.11</v>
      </c>
      <c r="EK6" s="35">
        <f t="shared" si="14"/>
        <v>0.12</v>
      </c>
      <c r="EL6" s="35">
        <f t="shared" si="14"/>
        <v>0.13</v>
      </c>
      <c r="EM6" s="35">
        <f t="shared" si="14"/>
        <v>0.17</v>
      </c>
      <c r="EN6" s="35">
        <f t="shared" si="14"/>
        <v>0.21</v>
      </c>
      <c r="EO6" s="34" t="str">
        <f>IF(EO7="","",IF(EO7="-","【-】","【"&amp;SUBSTITUTE(TEXT(EO7,"#,##0.00"),"-","△")&amp;"】"))</f>
        <v>【0.23】</v>
      </c>
    </row>
    <row r="7" spans="1:145" s="36" customFormat="1" x14ac:dyDescent="0.15">
      <c r="A7" s="28"/>
      <c r="B7" s="37">
        <v>2018</v>
      </c>
      <c r="C7" s="37">
        <v>122190</v>
      </c>
      <c r="D7" s="37">
        <v>47</v>
      </c>
      <c r="E7" s="37">
        <v>17</v>
      </c>
      <c r="F7" s="37">
        <v>1</v>
      </c>
      <c r="G7" s="37">
        <v>0</v>
      </c>
      <c r="H7" s="37" t="s">
        <v>98</v>
      </c>
      <c r="I7" s="37" t="s">
        <v>99</v>
      </c>
      <c r="J7" s="37" t="s">
        <v>100</v>
      </c>
      <c r="K7" s="37" t="s">
        <v>101</v>
      </c>
      <c r="L7" s="37" t="s">
        <v>102</v>
      </c>
      <c r="M7" s="37" t="s">
        <v>103</v>
      </c>
      <c r="N7" s="38" t="s">
        <v>104</v>
      </c>
      <c r="O7" s="38" t="s">
        <v>105</v>
      </c>
      <c r="P7" s="38">
        <v>63.56</v>
      </c>
      <c r="Q7" s="38">
        <v>82.09</v>
      </c>
      <c r="R7" s="38">
        <v>2100</v>
      </c>
      <c r="S7" s="38">
        <v>276739</v>
      </c>
      <c r="T7" s="38">
        <v>368.17</v>
      </c>
      <c r="U7" s="38">
        <v>751.66</v>
      </c>
      <c r="V7" s="38">
        <v>175633</v>
      </c>
      <c r="W7" s="38">
        <v>30.55</v>
      </c>
      <c r="X7" s="38">
        <v>5749.03</v>
      </c>
      <c r="Y7" s="38">
        <v>88.55</v>
      </c>
      <c r="Z7" s="38">
        <v>85.83</v>
      </c>
      <c r="AA7" s="38">
        <v>78.48</v>
      </c>
      <c r="AB7" s="38">
        <v>81.5</v>
      </c>
      <c r="AC7" s="38">
        <v>72.64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529.46</v>
      </c>
      <c r="BG7" s="38">
        <v>577.94000000000005</v>
      </c>
      <c r="BH7" s="38">
        <v>695.72</v>
      </c>
      <c r="BI7" s="38">
        <v>645.67999999999995</v>
      </c>
      <c r="BJ7" s="38">
        <v>799.26</v>
      </c>
      <c r="BK7" s="38">
        <v>843.57</v>
      </c>
      <c r="BL7" s="38">
        <v>845.86</v>
      </c>
      <c r="BM7" s="38">
        <v>802.49</v>
      </c>
      <c r="BN7" s="38">
        <v>805.14</v>
      </c>
      <c r="BO7" s="38">
        <v>730.93</v>
      </c>
      <c r="BP7" s="38">
        <v>682.78</v>
      </c>
      <c r="BQ7" s="38">
        <v>105.11</v>
      </c>
      <c r="BR7" s="38">
        <v>105.66</v>
      </c>
      <c r="BS7" s="38">
        <v>94.63</v>
      </c>
      <c r="BT7" s="38">
        <v>92.44</v>
      </c>
      <c r="BU7" s="38">
        <v>78.489999999999995</v>
      </c>
      <c r="BV7" s="38">
        <v>99.86</v>
      </c>
      <c r="BW7" s="38">
        <v>101.88</v>
      </c>
      <c r="BX7" s="38">
        <v>103.18</v>
      </c>
      <c r="BY7" s="38">
        <v>100.22</v>
      </c>
      <c r="BZ7" s="38">
        <v>98.09</v>
      </c>
      <c r="CA7" s="38">
        <v>100.91</v>
      </c>
      <c r="CB7" s="38">
        <v>124.5</v>
      </c>
      <c r="CC7" s="38">
        <v>125.64</v>
      </c>
      <c r="CD7" s="38">
        <v>140.46</v>
      </c>
      <c r="CE7" s="38">
        <v>141.96</v>
      </c>
      <c r="CF7" s="38">
        <v>142.29</v>
      </c>
      <c r="CG7" s="38">
        <v>147.29</v>
      </c>
      <c r="CH7" s="38">
        <v>143.15</v>
      </c>
      <c r="CI7" s="38">
        <v>141.11000000000001</v>
      </c>
      <c r="CJ7" s="38">
        <v>144.79</v>
      </c>
      <c r="CK7" s="38">
        <v>146.08000000000001</v>
      </c>
      <c r="CL7" s="38">
        <v>136.86000000000001</v>
      </c>
      <c r="CM7" s="38">
        <v>56.01</v>
      </c>
      <c r="CN7" s="38">
        <v>56.91</v>
      </c>
      <c r="CO7" s="38">
        <v>60.57</v>
      </c>
      <c r="CP7" s="38">
        <v>62.22</v>
      </c>
      <c r="CQ7" s="38">
        <v>63.59</v>
      </c>
      <c r="CR7" s="38">
        <v>61.03</v>
      </c>
      <c r="CS7" s="38">
        <v>62.5</v>
      </c>
      <c r="CT7" s="38">
        <v>63.26</v>
      </c>
      <c r="CU7" s="38">
        <v>61.54</v>
      </c>
      <c r="CV7" s="38">
        <v>61.93</v>
      </c>
      <c r="CW7" s="38">
        <v>58.98</v>
      </c>
      <c r="CX7" s="38">
        <v>94.81</v>
      </c>
      <c r="CY7" s="38">
        <v>95.07</v>
      </c>
      <c r="CZ7" s="38">
        <v>95.69</v>
      </c>
      <c r="DA7" s="38">
        <v>95.59</v>
      </c>
      <c r="DB7" s="38">
        <v>95.68</v>
      </c>
      <c r="DC7" s="38">
        <v>93.83</v>
      </c>
      <c r="DD7" s="38">
        <v>93.88</v>
      </c>
      <c r="DE7" s="38">
        <v>94.07</v>
      </c>
      <c r="DF7" s="38">
        <v>94.13</v>
      </c>
      <c r="DG7" s="38">
        <v>94.45</v>
      </c>
      <c r="DH7" s="38">
        <v>95.2</v>
      </c>
      <c r="DI7" s="38"/>
      <c r="DJ7" s="38"/>
      <c r="DK7" s="38"/>
      <c r="DL7" s="38"/>
      <c r="DM7" s="38"/>
      <c r="DN7" s="38"/>
      <c r="DO7" s="38"/>
      <c r="DP7" s="38"/>
      <c r="DQ7" s="38"/>
      <c r="DR7" s="38"/>
      <c r="DS7" s="38"/>
      <c r="DT7" s="38"/>
      <c r="DU7" s="38"/>
      <c r="DV7" s="38"/>
      <c r="DW7" s="38"/>
      <c r="DX7" s="38"/>
      <c r="DY7" s="38"/>
      <c r="DZ7" s="38"/>
      <c r="EA7" s="38"/>
      <c r="EB7" s="38"/>
      <c r="EC7" s="38"/>
      <c r="ED7" s="38"/>
      <c r="EE7" s="38">
        <v>0.01</v>
      </c>
      <c r="EF7" s="38">
        <v>0.01</v>
      </c>
      <c r="EG7" s="38">
        <v>0.01</v>
      </c>
      <c r="EH7" s="38">
        <v>0.01</v>
      </c>
      <c r="EI7" s="38">
        <v>0.06</v>
      </c>
      <c r="EJ7" s="38">
        <v>0.11</v>
      </c>
      <c r="EK7" s="38">
        <v>0.12</v>
      </c>
      <c r="EL7" s="38">
        <v>0.13</v>
      </c>
      <c r="EM7" s="38">
        <v>0.17</v>
      </c>
      <c r="EN7" s="38">
        <v>0.21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千葉県</cp:lastModifiedBy>
  <cp:lastPrinted>2020-01-31T02:11:10Z</cp:lastPrinted>
  <dcterms:modified xsi:type="dcterms:W3CDTF">2020-02-18T08:05:48Z</dcterms:modified>
  <cp:category/>
</cp:coreProperties>
</file>