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MhOdGrVfeyyIz9NMJemNx9RUDEHwHgkIIKjQcY3dbgzopcwlJKII612oboblhFobkpdlE5ikeS7DfpfSkgS5jQ==" workbookSaltValue="lF8HxHVcCAlExIjpR3Ypqg=="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<sst xmlns="http://schemas.openxmlformats.org/spreadsheetml/2006/main" count="220" uniqueCount="108">
  <si>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</si>
  <si>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</si>
  <si>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</si>
  <si>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</si>
  <si>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</si>
  <si>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</si>
  <si>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</si>
  <si>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</si>
  <si>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</si>
  <si>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</si>
  <si>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</si>
  <si>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</si>
  <si>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</si>
  <si>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</si>
  <si>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</si>
  <si>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</si>
  <si>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</si>
  <si>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</si>
  <si>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</si>
  <si>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</si>
  <si>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</si>
  <si>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</si>
  <si>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</si>
  <si>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</si>
  <si>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</si>
  <si>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</si>
  <si>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</si>
  <si>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</si>
  <si>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</si>
  <si>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</si>
  <si>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</si>
  <si>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</si>
  <si>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</si>
  <si>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</si>
  <si>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</si>
  <si>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</si>
  <si>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</si>
  <si>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</si>
  <si>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</si>
  <si>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</si>
  <si>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</si>
  <si>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</si>
  <si>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</si>
  <si>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</si>
  <si>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</si>
  <si>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</si>
  <si>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</si>
  <si>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</si>
  <si>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</si>
  <si>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</si>
  <si>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</si>
  <si>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</si>
  <si>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</si>
  <si>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</si>
  <si>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</si>
  <si>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</si>
  <si>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</si>
  <si>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</si>
  <si>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</si>
  <si>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</si>
  <si>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</si>
  <si>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</si>
  <si>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</si>
  <si>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</si>
  <si>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</si>
  <si>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</si>
  <si>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</si>
  <si>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</si>
  <si>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</si>
  <si>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</si>
  <si>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</si>
  <si>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</si>
  <si>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</si>
  <si>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</si>
  <si>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</si>
  <si>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</si>
  <si>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</si>
  <si>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</si>
  <si>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</si>
  <si>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</si>
  <si>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</si>
  <si>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</si>
  <si>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</si>
  <si>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</si>
  <si>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</si>
  <si>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</si>
  <si>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</si>
  <si>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</si>
  <si>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</si>
  <si>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</si>
  <si>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</si>
  <si>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</si>
  <si>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</si>
  <si>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</si>
  <si>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</si>
  <si>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</si>
  <si>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</si>
  <si>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</si>
  <si>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</si>
  <si>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</si>
  <si>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</si>
  <si>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</si>
  <si>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</si>
  <si>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</si>
  <si>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</si>
  <si>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rFont val="ＭＳ ゴシック"/>
        <family val="3"/>
        <charset val="128"/>
      </rPr>
      <t>老朽管更新については、平成12年度より石綿セメント管の更新事業に着手し、耐震性の高いダクタイル鋳鉄管及び配水用ポリエチレン管への布設替えを実施している。平成11年度末で162ｋｍあった石綿セメント管の残存は平成30年度末で約18.5ｋｍ、漏水が発生しやすい塩化ビニル管については、平成30年度末、残存約29.8ｋｍで更新率は約51％となり、計画的に更新している。①有形固定資産減価償却率は計画的に更新を行っているため、類似団体平均値より低く抑えられている。また、②管路経年化率は類似団体平均値より高い状況である。③管路更新率は類似団体平均値を上回っていたが、浄配水場施設の改修等に事業費を多く配分したことにより、平成28年度より平均値を下回っている。</t>
    </r>
    <rPh sb="1" eb="3">
      <t>ロウキュウ</t>
    </rPh>
    <rPh sb="3" eb="4">
      <t>カン</t>
    </rPh>
    <rPh sb="4" eb="6">
      <t>コウシン</t>
    </rPh>
    <rPh sb="12" eb="14">
      <t>ヘイセイ</t>
    </rPh>
    <rPh sb="16" eb="18">
      <t>ネンド</t>
    </rPh>
    <rPh sb="20" eb="22">
      <t>セキメン</t>
    </rPh>
    <rPh sb="26" eb="27">
      <t>カン</t>
    </rPh>
    <rPh sb="28" eb="30">
      <t>コウシン</t>
    </rPh>
    <rPh sb="30" eb="32">
      <t>ジギョウ</t>
    </rPh>
    <rPh sb="33" eb="35">
      <t>チャクシュ</t>
    </rPh>
    <rPh sb="37" eb="40">
      <t>タイシンセイ</t>
    </rPh>
    <rPh sb="41" eb="42">
      <t>タカ</t>
    </rPh>
    <rPh sb="48" eb="50">
      <t>チュウテツ</t>
    </rPh>
    <rPh sb="50" eb="51">
      <t>カン</t>
    </rPh>
    <rPh sb="51" eb="52">
      <t>オヨ</t>
    </rPh>
    <rPh sb="53" eb="56">
      <t>ハイスイヨウ</t>
    </rPh>
    <rPh sb="62" eb="63">
      <t>カン</t>
    </rPh>
    <rPh sb="65" eb="67">
      <t>フセツ</t>
    </rPh>
    <rPh sb="67" eb="68">
      <t>カ</t>
    </rPh>
    <rPh sb="70" eb="72">
      <t>ジッシ</t>
    </rPh>
    <rPh sb="77" eb="79">
      <t>ヘイセイ</t>
    </rPh>
    <rPh sb="81" eb="84">
      <t>ネンドマツ</t>
    </rPh>
    <rPh sb="93" eb="95">
      <t>セキメン</t>
    </rPh>
    <rPh sb="99" eb="100">
      <t>カン</t>
    </rPh>
    <rPh sb="101" eb="103">
      <t>ザンゾン</t>
    </rPh>
    <rPh sb="104" eb="106">
      <t>ヘイセイ</t>
    </rPh>
    <rPh sb="108" eb="110">
      <t>ネンド</t>
    </rPh>
    <rPh sb="110" eb="111">
      <t>マツ</t>
    </rPh>
    <rPh sb="112" eb="113">
      <t>ヤク</t>
    </rPh>
    <rPh sb="120" eb="122">
      <t>ロウスイ</t>
    </rPh>
    <rPh sb="123" eb="125">
      <t>ハッセイ</t>
    </rPh>
    <rPh sb="129" eb="131">
      <t>エンカ</t>
    </rPh>
    <rPh sb="134" eb="135">
      <t>カン</t>
    </rPh>
    <rPh sb="141" eb="143">
      <t>ヘイセイ</t>
    </rPh>
    <rPh sb="145" eb="148">
      <t>ネンドマツ</t>
    </rPh>
    <rPh sb="149" eb="151">
      <t>ザンゾン</t>
    </rPh>
    <rPh sb="151" eb="152">
      <t>ヤク</t>
    </rPh>
    <rPh sb="159" eb="161">
      <t>コウシン</t>
    </rPh>
    <rPh sb="161" eb="162">
      <t>リツ</t>
    </rPh>
    <rPh sb="163" eb="164">
      <t>ヤク</t>
    </rPh>
    <rPh sb="171" eb="174">
      <t>ケイカクテキ</t>
    </rPh>
    <rPh sb="175" eb="177">
      <t>コウシン</t>
    </rPh>
    <rPh sb="183" eb="185">
      <t>ユウケイ</t>
    </rPh>
    <rPh sb="185" eb="187">
      <t>コテイ</t>
    </rPh>
    <rPh sb="187" eb="189">
      <t>シサン</t>
    </rPh>
    <rPh sb="189" eb="191">
      <t>ゲンカ</t>
    </rPh>
    <rPh sb="191" eb="193">
      <t>ショウキャク</t>
    </rPh>
    <rPh sb="193" eb="194">
      <t>リツ</t>
    </rPh>
    <rPh sb="195" eb="198">
      <t>ケイカクテキ</t>
    </rPh>
    <rPh sb="199" eb="201">
      <t>コウシン</t>
    </rPh>
    <rPh sb="202" eb="203">
      <t>オコナ</t>
    </rPh>
    <rPh sb="210" eb="212">
      <t>ルイジ</t>
    </rPh>
    <rPh sb="212" eb="214">
      <t>ダンタイ</t>
    </rPh>
    <rPh sb="214" eb="217">
      <t>ヘイキンチ</t>
    </rPh>
    <rPh sb="219" eb="220">
      <t>ヒク</t>
    </rPh>
    <rPh sb="221" eb="222">
      <t>オサ</t>
    </rPh>
    <rPh sb="233" eb="235">
      <t>カンロ</t>
    </rPh>
    <rPh sb="235" eb="238">
      <t>ケイネンカ</t>
    </rPh>
    <rPh sb="238" eb="239">
      <t>リツ</t>
    </rPh>
    <rPh sb="240" eb="242">
      <t>ルイジ</t>
    </rPh>
    <rPh sb="242" eb="244">
      <t>ダンタイ</t>
    </rPh>
    <rPh sb="244" eb="247">
      <t>ヘイキンチ</t>
    </rPh>
    <rPh sb="249" eb="250">
      <t>タカ</t>
    </rPh>
    <rPh sb="251" eb="253">
      <t>ジョウキョウ</t>
    </rPh>
    <rPh sb="258" eb="260">
      <t>カンロ</t>
    </rPh>
    <rPh sb="260" eb="262">
      <t>コウシン</t>
    </rPh>
    <rPh sb="262" eb="263">
      <t>リツ</t>
    </rPh>
    <rPh sb="264" eb="266">
      <t>ルイジ</t>
    </rPh>
    <rPh sb="266" eb="268">
      <t>ダンタイ</t>
    </rPh>
    <rPh sb="268" eb="271">
      <t>ヘイキンチ</t>
    </rPh>
    <rPh sb="272" eb="274">
      <t>ウワマワ</t>
    </rPh>
    <rPh sb="280" eb="281">
      <t>ジョウ</t>
    </rPh>
    <rPh sb="281" eb="283">
      <t>ハイスイ</t>
    </rPh>
    <rPh sb="283" eb="284">
      <t>ジョウ</t>
    </rPh>
    <rPh sb="284" eb="286">
      <t>シセツ</t>
    </rPh>
    <rPh sb="287" eb="289">
      <t>カイシュウ</t>
    </rPh>
    <rPh sb="289" eb="290">
      <t>トウ</t>
    </rPh>
    <rPh sb="291" eb="294">
      <t>ジギョウヒ</t>
    </rPh>
    <rPh sb="295" eb="296">
      <t>オオ</t>
    </rPh>
    <rPh sb="297" eb="299">
      <t>ハイブン</t>
    </rPh>
    <rPh sb="307" eb="309">
      <t>ヘイセイ</t>
    </rPh>
    <rPh sb="311" eb="313">
      <t>ネンド</t>
    </rPh>
    <rPh sb="315" eb="318">
      <t>ヘイキンチ</t>
    </rPh>
    <rPh sb="319" eb="321">
      <t>シタマワ</t>
    </rPh>
    <phoneticPr fontId="4"/>
  </si>
  <si>
    <r>
      <t>　給水人口は緩やかな伸びになっているものの、将来は減少が見込まれ、併せて節水機器の普及や生活スタイルの変化などにより水需要の減少傾向が続くと予想される。一方で、削減が難しい固定費が支出の多くを占め経営を圧迫している。また、水道水を安定供給するためには、計画的な管路の更新や施設の整備も必要である。これまでも、経営努力や人員削減等により様々な経費削減に努めてきたが、収支見込を試算したところ料金改定はやむを得ないと判断し、収支計画を策定、</t>
    </r>
    <r>
      <rPr>
        <sz val="11"/>
        <rFont val="ＭＳ ゴシック"/>
        <family val="3"/>
        <charset val="128"/>
      </rPr>
      <t>平成31年の4月に料金改定を実施した。
　</t>
    </r>
    <rPh sb="1" eb="3">
      <t>キュウスイ</t>
    </rPh>
    <rPh sb="3" eb="5">
      <t>ジンコウ</t>
    </rPh>
    <rPh sb="6" eb="7">
      <t>ユル</t>
    </rPh>
    <rPh sb="10" eb="11">
      <t>ノ</t>
    </rPh>
    <rPh sb="22" eb="24">
      <t>ショウライ</t>
    </rPh>
    <rPh sb="25" eb="27">
      <t>ゲンショウ</t>
    </rPh>
    <rPh sb="28" eb="30">
      <t>ミコ</t>
    </rPh>
    <rPh sb="33" eb="34">
      <t>アワ</t>
    </rPh>
    <rPh sb="36" eb="38">
      <t>セッスイ</t>
    </rPh>
    <rPh sb="38" eb="40">
      <t>キキ</t>
    </rPh>
    <rPh sb="41" eb="43">
      <t>フキュウ</t>
    </rPh>
    <rPh sb="44" eb="46">
      <t>セイカツ</t>
    </rPh>
    <rPh sb="51" eb="53">
      <t>ヘンカ</t>
    </rPh>
    <rPh sb="58" eb="59">
      <t>ミズ</t>
    </rPh>
    <rPh sb="59" eb="61">
      <t>ジュヨウ</t>
    </rPh>
    <rPh sb="62" eb="64">
      <t>ゲンショウ</t>
    </rPh>
    <rPh sb="64" eb="66">
      <t>ケイコウ</t>
    </rPh>
    <rPh sb="67" eb="68">
      <t>ツヅ</t>
    </rPh>
    <rPh sb="70" eb="72">
      <t>ヨソウ</t>
    </rPh>
    <rPh sb="76" eb="78">
      <t>イッポウ</t>
    </rPh>
    <rPh sb="80" eb="82">
      <t>サクゲン</t>
    </rPh>
    <rPh sb="83" eb="84">
      <t>ムズカ</t>
    </rPh>
    <rPh sb="86" eb="89">
      <t>コテイヒ</t>
    </rPh>
    <rPh sb="90" eb="92">
      <t>シシュツ</t>
    </rPh>
    <rPh sb="93" eb="94">
      <t>オオ</t>
    </rPh>
    <rPh sb="96" eb="97">
      <t>シ</t>
    </rPh>
    <rPh sb="98" eb="100">
      <t>ケイエイ</t>
    </rPh>
    <rPh sb="101" eb="103">
      <t>アッパク</t>
    </rPh>
    <rPh sb="126" eb="129">
      <t>ケイカクテキ</t>
    </rPh>
    <rPh sb="130" eb="132">
      <t>カンロ</t>
    </rPh>
    <rPh sb="133" eb="135">
      <t>コウシン</t>
    </rPh>
    <rPh sb="136" eb="138">
      <t>シセツ</t>
    </rPh>
    <rPh sb="139" eb="141">
      <t>セイビ</t>
    </rPh>
    <rPh sb="142" eb="144">
      <t>ヒツヨウ</t>
    </rPh>
    <rPh sb="154" eb="156">
      <t>ケイエイ</t>
    </rPh>
    <rPh sb="156" eb="158">
      <t>ドリョク</t>
    </rPh>
    <rPh sb="159" eb="161">
      <t>ジンイン</t>
    </rPh>
    <rPh sb="161" eb="163">
      <t>サクゲン</t>
    </rPh>
    <rPh sb="163" eb="164">
      <t>トウ</t>
    </rPh>
    <rPh sb="167" eb="169">
      <t>サマザマ</t>
    </rPh>
    <rPh sb="170" eb="172">
      <t>ケイヒ</t>
    </rPh>
    <rPh sb="172" eb="174">
      <t>サクゲン</t>
    </rPh>
    <rPh sb="175" eb="176">
      <t>ツト</t>
    </rPh>
    <rPh sb="184" eb="186">
      <t>ミコミ</t>
    </rPh>
    <rPh sb="187" eb="189">
      <t>シサン</t>
    </rPh>
    <rPh sb="225" eb="226">
      <t>ガツ</t>
    </rPh>
    <rPh sb="232" eb="234">
      <t>ジッシ</t>
    </rPh>
    <phoneticPr fontId="4"/>
  </si>
  <si>
    <r>
      <t>　</t>
    </r>
    <r>
      <rPr>
        <sz val="11"/>
        <rFont val="ＭＳ ゴシック"/>
        <family val="3"/>
        <charset val="128"/>
      </rPr>
      <t>給水人口はゆるやかな伸びになっているものの、将来は減少が見込まれる。そのため、水需要が減少し、給水収益が減少することが見込まれる一方で、総費用のおよそ8割を削減が難しい固定費（減価償却費、支払利息、受水費）が占め、経営を圧迫している。①経常収支比率は平成27年度から上昇に転じていたが、宅地開発による給水戸数の増加と事業用水量の伸びが緩やかとなったことと、受水費用の増加により平成30年度末では5.57ポイント減少した。
　⑥給水原価は減少傾向にあったが、平成30年度は給水収益による増収はあったものの、経費の増加分が上回り、9.51円上昇した。⑤料金回収率は、一般会計より基準外繰出による料金補助金を受けており、給水に係る経費を料金で賄えていないため、類似団体平均値を下回っている。そのため、収支計画を策定、経営の健全化には料金改定はやむを得ないと判断し、平成31年4月に料金改定を実施した。
　④企業債残高対給水収益比率は企業債残高の減並びに給水収益の増により対前年度比22.79ポイント改善した。企業債残高は平成24年度をピークに減少しているが、給水収益の減少傾向にあり企業債残高対給水収益比率は依然高い値となっている。⑧有収率は、老朽管の更新工事や漏水調査を実施し不明水対策を行ったものの、0.48ポイント後退した。④、⑧とも類似団体平均値より高い値が続いているが、これは、補助金等に加え企業債借入により老朽管更新や施設整備を積極的に実施したことによる。</t>
    </r>
    <rPh sb="1" eb="3">
      <t>キュウスイ</t>
    </rPh>
    <rPh sb="3" eb="5">
      <t>ジンコウ</t>
    </rPh>
    <rPh sb="11" eb="12">
      <t>ノ</t>
    </rPh>
    <rPh sb="23" eb="25">
      <t>ショウライ</t>
    </rPh>
    <rPh sb="26" eb="28">
      <t>ゲンショウ</t>
    </rPh>
    <rPh sb="29" eb="31">
      <t>ミコ</t>
    </rPh>
    <rPh sb="40" eb="41">
      <t>ミズ</t>
    </rPh>
    <rPh sb="41" eb="43">
      <t>ジュヨウ</t>
    </rPh>
    <rPh sb="44" eb="46">
      <t>ゲンショウ</t>
    </rPh>
    <rPh sb="48" eb="50">
      <t>キュウスイ</t>
    </rPh>
    <rPh sb="50" eb="52">
      <t>シュウエキ</t>
    </rPh>
    <rPh sb="53" eb="55">
      <t>ゲンショウ</t>
    </rPh>
    <rPh sb="60" eb="62">
      <t>ミコ</t>
    </rPh>
    <rPh sb="65" eb="67">
      <t>イッポウ</t>
    </rPh>
    <rPh sb="69" eb="72">
      <t>ソウヒヨウ</t>
    </rPh>
    <rPh sb="77" eb="78">
      <t>ワリ</t>
    </rPh>
    <rPh sb="79" eb="81">
      <t>サクゲン</t>
    </rPh>
    <rPh sb="82" eb="83">
      <t>ムズカ</t>
    </rPh>
    <rPh sb="85" eb="88">
      <t>コテイヒ</t>
    </rPh>
    <rPh sb="89" eb="91">
      <t>ゲンカ</t>
    </rPh>
    <rPh sb="91" eb="93">
      <t>ショウキャク</t>
    </rPh>
    <rPh sb="93" eb="94">
      <t>ヒ</t>
    </rPh>
    <rPh sb="95" eb="97">
      <t>シハライ</t>
    </rPh>
    <rPh sb="97" eb="99">
      <t>リソク</t>
    </rPh>
    <rPh sb="100" eb="102">
      <t>ジュスイ</t>
    </rPh>
    <rPh sb="102" eb="103">
      <t>ヒ</t>
    </rPh>
    <rPh sb="105" eb="106">
      <t>シ</t>
    </rPh>
    <rPh sb="108" eb="110">
      <t>ケイエイ</t>
    </rPh>
    <rPh sb="111" eb="113">
      <t>アッパク</t>
    </rPh>
    <rPh sb="119" eb="121">
      <t>ケイジョウ</t>
    </rPh>
    <rPh sb="121" eb="123">
      <t>シュウシ</t>
    </rPh>
    <rPh sb="123" eb="125">
      <t>ヒリツ</t>
    </rPh>
    <rPh sb="126" eb="128">
      <t>ヘイセイ</t>
    </rPh>
    <rPh sb="130" eb="132">
      <t>ネンド</t>
    </rPh>
    <rPh sb="134" eb="136">
      <t>ジョウショウ</t>
    </rPh>
    <rPh sb="137" eb="138">
      <t>テン</t>
    </rPh>
    <rPh sb="144" eb="146">
      <t>タクチ</t>
    </rPh>
    <rPh sb="146" eb="148">
      <t>カイハツ</t>
    </rPh>
    <rPh sb="151" eb="153">
      <t>キュウスイ</t>
    </rPh>
    <rPh sb="153" eb="155">
      <t>コスウ</t>
    </rPh>
    <rPh sb="156" eb="158">
      <t>ゾウカ</t>
    </rPh>
    <rPh sb="159" eb="161">
      <t>ジギョウ</t>
    </rPh>
    <rPh sb="161" eb="163">
      <t>ヨウスイ</t>
    </rPh>
    <rPh sb="163" eb="164">
      <t>リョウ</t>
    </rPh>
    <rPh sb="165" eb="166">
      <t>ノ</t>
    </rPh>
    <rPh sb="168" eb="169">
      <t>ユル</t>
    </rPh>
    <rPh sb="179" eb="181">
      <t>ジュスイ</t>
    </rPh>
    <rPh sb="181" eb="183">
      <t>ヒヨウ</t>
    </rPh>
    <rPh sb="184" eb="186">
      <t>ゾウカ</t>
    </rPh>
    <rPh sb="193" eb="195">
      <t>ネンド</t>
    </rPh>
    <rPh sb="195" eb="196">
      <t>マツ</t>
    </rPh>
    <rPh sb="206" eb="208">
      <t>ゲンショウ</t>
    </rPh>
    <rPh sb="214" eb="216">
      <t>キュウスイ</t>
    </rPh>
    <rPh sb="216" eb="218">
      <t>ゲンカ</t>
    </rPh>
    <rPh sb="219" eb="221">
      <t>ゲンショウ</t>
    </rPh>
    <rPh sb="221" eb="223">
      <t>ケイコウ</t>
    </rPh>
    <rPh sb="233" eb="235">
      <t>ネンド</t>
    </rPh>
    <rPh sb="236" eb="238">
      <t>キュウスイ</t>
    </rPh>
    <rPh sb="238" eb="240">
      <t>シュウエキ</t>
    </rPh>
    <rPh sb="243" eb="245">
      <t>ゾウシュウ</t>
    </rPh>
    <rPh sb="253" eb="255">
      <t>ケイヒ</t>
    </rPh>
    <rPh sb="256" eb="257">
      <t>ゾウ</t>
    </rPh>
    <rPh sb="258" eb="259">
      <t>ブン</t>
    </rPh>
    <rPh sb="260" eb="262">
      <t>ウワマワ</t>
    </rPh>
    <rPh sb="268" eb="269">
      <t>エン</t>
    </rPh>
    <rPh sb="269" eb="271">
      <t>ジョウショウ</t>
    </rPh>
    <rPh sb="275" eb="277">
      <t>リョウキン</t>
    </rPh>
    <rPh sb="277" eb="279">
      <t>カイシュウ</t>
    </rPh>
    <rPh sb="279" eb="280">
      <t>リツ</t>
    </rPh>
    <rPh sb="282" eb="284">
      <t>イッパン</t>
    </rPh>
    <rPh sb="284" eb="286">
      <t>カイケイ</t>
    </rPh>
    <rPh sb="288" eb="290">
      <t>キジュン</t>
    </rPh>
    <rPh sb="290" eb="291">
      <t>ソト</t>
    </rPh>
    <rPh sb="291" eb="293">
      <t>クリダ</t>
    </rPh>
    <rPh sb="296" eb="298">
      <t>リョウキン</t>
    </rPh>
    <rPh sb="298" eb="301">
      <t>ホジョキン</t>
    </rPh>
    <rPh sb="302" eb="303">
      <t>ウ</t>
    </rPh>
    <rPh sb="308" eb="310">
      <t>キュウスイ</t>
    </rPh>
    <rPh sb="311" eb="312">
      <t>カカ</t>
    </rPh>
    <rPh sb="313" eb="315">
      <t>ケイヒ</t>
    </rPh>
    <rPh sb="316" eb="318">
      <t>リョウキン</t>
    </rPh>
    <rPh sb="319" eb="320">
      <t>マカナ</t>
    </rPh>
    <rPh sb="328" eb="330">
      <t>ルイジ</t>
    </rPh>
    <rPh sb="330" eb="332">
      <t>ダンタイ</t>
    </rPh>
    <rPh sb="332" eb="335">
      <t>ヘイキンチ</t>
    </rPh>
    <rPh sb="336" eb="338">
      <t>シタマワ</t>
    </rPh>
    <rPh sb="348" eb="350">
      <t>シュウシ</t>
    </rPh>
    <rPh sb="350" eb="352">
      <t>ケイカク</t>
    </rPh>
    <rPh sb="353" eb="355">
      <t>サクテイ</t>
    </rPh>
    <rPh sb="356" eb="358">
      <t>ケイエイ</t>
    </rPh>
    <rPh sb="359" eb="362">
      <t>ケンゼンカ</t>
    </rPh>
    <rPh sb="364" eb="366">
      <t>リョウキン</t>
    </rPh>
    <rPh sb="366" eb="368">
      <t>カイテイ</t>
    </rPh>
    <rPh sb="372" eb="373">
      <t>エ</t>
    </rPh>
    <rPh sb="376" eb="378">
      <t>ハンダン</t>
    </rPh>
    <rPh sb="380" eb="382">
      <t>ヘイセイ</t>
    </rPh>
    <rPh sb="384" eb="385">
      <t>ネン</t>
    </rPh>
    <rPh sb="386" eb="387">
      <t>ガツ</t>
    </rPh>
    <rPh sb="388" eb="390">
      <t>リョウキン</t>
    </rPh>
    <rPh sb="390" eb="392">
      <t>カイテイ</t>
    </rPh>
    <rPh sb="393" eb="395">
      <t>ジッシ</t>
    </rPh>
    <rPh sb="484" eb="486">
      <t>ケイコウ</t>
    </rPh>
    <rPh sb="502" eb="504">
      <t>イゼン</t>
    </rPh>
    <rPh sb="520" eb="522">
      <t>ロウキュウ</t>
    </rPh>
    <rPh sb="522" eb="523">
      <t>カン</t>
    </rPh>
    <rPh sb="524" eb="526">
      <t>コウシン</t>
    </rPh>
    <rPh sb="526" eb="528">
      <t>コウジ</t>
    </rPh>
    <rPh sb="529" eb="531">
      <t>ロウスイ</t>
    </rPh>
    <rPh sb="531" eb="533">
      <t>チョウサ</t>
    </rPh>
    <rPh sb="534" eb="536">
      <t>ジッシ</t>
    </rPh>
    <rPh sb="537" eb="539">
      <t>フメイ</t>
    </rPh>
    <rPh sb="539" eb="540">
      <t>スイ</t>
    </rPh>
    <rPh sb="540" eb="542">
      <t>タイサク</t>
    </rPh>
    <rPh sb="543" eb="544">
      <t>オコナ</t>
    </rPh>
    <rPh sb="558" eb="560">
      <t>コウタイ</t>
    </rPh>
    <rPh sb="579" eb="580">
      <t>アタイ</t>
    </rPh>
    <rPh sb="581" eb="58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</si>
</sst>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c:v>
                </c:pt>
                <c:pt idx="1">
                  <c:v>1.04</c:v>
                </c:pt>
                <c:pt idx="2">
                  <c:v>0.62</c:v>
                </c:pt>
                <c:pt idx="3">
                  <c:v>0.62</c:v>
                </c:pt>
                <c:pt idx="4">
                  <c:v>0.46</c:v>
                </c:pt>
              </c:numCache>
            </c:numRef>
          </c:val>
          <c:extLst>
            <c:ext xmlns:c16="http://schemas.microsoft.com/office/drawing/2014/chart" uri="{C3380CC4-5D6E-409C-BE32-E72D297353CC}">
              <c16:uniqueId val="{00000000-1AE9-4A95-9FC3-A63DF8C56B4F}"/>
            </c:ext>
          </c:extLst>
        </c:ser>
        <c:dLbls>
          <c:showLegendKey val="0"/>
          <c:showVal val="0"/>
          <c:showCatName val="0"/>
          <c:showSerName val="0"/>
          <c:showPercent val="0"/>
          <c:showBubbleSize val="0"/>
        </c:dLbls>
        <c:gapWidth val="150"/>
        <c:axId val="348590352"/>
        <c:axId val="34859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1AE9-4A95-9FC3-A63DF8C56B4F}"/>
            </c:ext>
          </c:extLst>
        </c:ser>
        <c:dLbls>
          <c:showLegendKey val="0"/>
          <c:showVal val="0"/>
          <c:showCatName val="0"/>
          <c:showSerName val="0"/>
          <c:showPercent val="0"/>
          <c:showBubbleSize val="0"/>
        </c:dLbls>
        <c:marker val="1"/>
        <c:smooth val="0"/>
        <c:axId val="348590352"/>
        <c:axId val="348595448"/>
      </c:lineChart>
      <c:dateAx>
        <c:axId val="348590352"/>
        <c:scaling>
          <c:orientation val="minMax"/>
        </c:scaling>
        <c:delete val="1"/>
        <c:axPos val="b"/>
        <c:numFmt formatCode="ge" sourceLinked="1"/>
        <c:majorTickMark val="none"/>
        <c:minorTickMark val="none"/>
        <c:tickLblPos val="none"/>
        <c:crossAx val="348595448"/>
        <c:crosses val="autoZero"/>
        <c:auto val="1"/>
        <c:lblOffset val="100"/>
        <c:baseTimeUnit val="years"/>
      </c:dateAx>
      <c:valAx>
        <c:axId val="34859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9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56.78</c:v>
                </c:pt>
                <c:pt idx="1">
                  <c:v>58.53</c:v>
                </c:pt>
                <c:pt idx="2">
                  <c:v>58.32</c:v>
                </c:pt>
                <c:pt idx="3">
                  <c:v>59.76</c:v>
                </c:pt>
                <c:pt idx="4">
                  <c:v>60.61</c:v>
                </c:pt>
              </c:numCache>
            </c:numRef>
          </c:val>
          <c:extLst>
            <c:ext xmlns:c16="http://schemas.microsoft.com/office/drawing/2014/chart" uri="{C3380CC4-5D6E-409C-BE32-E72D297353CC}">
              <c16:uniqueId val="{00000000-72AE-461F-82AE-C5283BFD9CCE}"/>
            </c:ext>
          </c:extLst>
        </c:ser>
        <c:dLbls>
          <c:showLegendKey val="0"/>
          <c:showVal val="0"/>
          <c:showCatName val="0"/>
          <c:showSerName val="0"/>
          <c:showPercent val="0"/>
          <c:showBubbleSize val="0"/>
        </c:dLbls>
        <c:gapWidth val="150"/>
        <c:axId val="350085328"/>
        <c:axId val="35008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72AE-461F-82AE-C5283BFD9CCE}"/>
            </c:ext>
          </c:extLst>
        </c:ser>
        <c:dLbls>
          <c:showLegendKey val="0"/>
          <c:showVal val="0"/>
          <c:showCatName val="0"/>
          <c:showSerName val="0"/>
          <c:showPercent val="0"/>
          <c:showBubbleSize val="0"/>
        </c:dLbls>
        <c:marker val="1"/>
        <c:smooth val="0"/>
        <c:axId val="350085328"/>
        <c:axId val="350086504"/>
      </c:lineChart>
      <c:dateAx>
        <c:axId val="350085328"/>
        <c:scaling>
          <c:orientation val="minMax"/>
        </c:scaling>
        <c:delete val="1"/>
        <c:axPos val="b"/>
        <c:numFmt formatCode="ge" sourceLinked="1"/>
        <c:majorTickMark val="none"/>
        <c:minorTickMark val="none"/>
        <c:tickLblPos val="none"/>
        <c:crossAx val="350086504"/>
        <c:crosses val="autoZero"/>
        <c:auto val="1"/>
        <c:lblOffset val="100"/>
        <c:baseTimeUnit val="years"/>
      </c:dateAx>
      <c:valAx>
        <c:axId val="35008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08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90.56</c:v>
                </c:pt>
                <c:pt idx="1">
                  <c:v>91.36</c:v>
                </c:pt>
                <c:pt idx="2">
                  <c:v>91.7</c:v>
                </c:pt>
                <c:pt idx="3">
                  <c:v>90.84</c:v>
                </c:pt>
                <c:pt idx="4">
                  <c:v>90.36</c:v>
                </c:pt>
              </c:numCache>
            </c:numRef>
          </c:val>
          <c:extLst>
            <c:ext xmlns:c16="http://schemas.microsoft.com/office/drawing/2014/chart" uri="{C3380CC4-5D6E-409C-BE32-E72D297353CC}">
              <c16:uniqueId val="{00000000-1B0A-40CD-9D5C-19F315018B11}"/>
            </c:ext>
          </c:extLst>
        </c:ser>
        <c:dLbls>
          <c:showLegendKey val="0"/>
          <c:showVal val="0"/>
          <c:showCatName val="0"/>
          <c:showSerName val="0"/>
          <c:showPercent val="0"/>
          <c:showBubbleSize val="0"/>
        </c:dLbls>
        <c:gapWidth val="150"/>
        <c:axId val="350091600"/>
        <c:axId val="350087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1B0A-40CD-9D5C-19F315018B11}"/>
            </c:ext>
          </c:extLst>
        </c:ser>
        <c:dLbls>
          <c:showLegendKey val="0"/>
          <c:showVal val="0"/>
          <c:showCatName val="0"/>
          <c:showSerName val="0"/>
          <c:showPercent val="0"/>
          <c:showBubbleSize val="0"/>
        </c:dLbls>
        <c:marker val="1"/>
        <c:smooth val="0"/>
        <c:axId val="350091600"/>
        <c:axId val="350087288"/>
      </c:lineChart>
      <c:dateAx>
        <c:axId val="350091600"/>
        <c:scaling>
          <c:orientation val="minMax"/>
        </c:scaling>
        <c:delete val="1"/>
        <c:axPos val="b"/>
        <c:numFmt formatCode="ge" sourceLinked="1"/>
        <c:majorTickMark val="none"/>
        <c:minorTickMark val="none"/>
        <c:tickLblPos val="none"/>
        <c:crossAx val="350087288"/>
        <c:crosses val="autoZero"/>
        <c:auto val="1"/>
        <c:lblOffset val="100"/>
        <c:baseTimeUnit val="years"/>
      </c:dateAx>
      <c:valAx>
        <c:axId val="35008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09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98.36</c:v>
                </c:pt>
                <c:pt idx="1">
                  <c:v>99.46</c:v>
                </c:pt>
                <c:pt idx="2">
                  <c:v>102.43</c:v>
                </c:pt>
                <c:pt idx="3">
                  <c:v>106.73</c:v>
                </c:pt>
                <c:pt idx="4">
                  <c:v>101.16</c:v>
                </c:pt>
              </c:numCache>
            </c:numRef>
          </c:val>
          <c:extLst>
            <c:ext xmlns:c16="http://schemas.microsoft.com/office/drawing/2014/chart" uri="{C3380CC4-5D6E-409C-BE32-E72D297353CC}">
              <c16:uniqueId val="{00000000-77FB-401A-A194-11818DE6A864}"/>
            </c:ext>
          </c:extLst>
        </c:ser>
        <c:dLbls>
          <c:showLegendKey val="0"/>
          <c:showVal val="0"/>
          <c:showCatName val="0"/>
          <c:showSerName val="0"/>
          <c:showPercent val="0"/>
          <c:showBubbleSize val="0"/>
        </c:dLbls>
        <c:gapWidth val="150"/>
        <c:axId val="348596624"/>
        <c:axId val="34859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77FB-401A-A194-11818DE6A864}"/>
            </c:ext>
          </c:extLst>
        </c:ser>
        <c:dLbls>
          <c:showLegendKey val="0"/>
          <c:showVal val="0"/>
          <c:showCatName val="0"/>
          <c:showSerName val="0"/>
          <c:showPercent val="0"/>
          <c:showBubbleSize val="0"/>
        </c:dLbls>
        <c:marker val="1"/>
        <c:smooth val="0"/>
        <c:axId val="348596624"/>
        <c:axId val="348590744"/>
      </c:lineChart>
      <c:dateAx>
        <c:axId val="348596624"/>
        <c:scaling>
          <c:orientation val="minMax"/>
        </c:scaling>
        <c:delete val="1"/>
        <c:axPos val="b"/>
        <c:numFmt formatCode="ge" sourceLinked="1"/>
        <c:majorTickMark val="none"/>
        <c:minorTickMark val="none"/>
        <c:tickLblPos val="none"/>
        <c:crossAx val="348590744"/>
        <c:crosses val="autoZero"/>
        <c:auto val="1"/>
        <c:lblOffset val="100"/>
        <c:baseTimeUnit val="years"/>
      </c:dateAx>
      <c:valAx>
        <c:axId val="348590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59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39.14</c:v>
                </c:pt>
                <c:pt idx="1">
                  <c:v>40.700000000000003</c:v>
                </c:pt>
                <c:pt idx="2">
                  <c:v>42.25</c:v>
                </c:pt>
                <c:pt idx="3">
                  <c:v>43.48</c:v>
                </c:pt>
                <c:pt idx="4">
                  <c:v>44.62</c:v>
                </c:pt>
              </c:numCache>
            </c:numRef>
          </c:val>
          <c:extLst>
            <c:ext xmlns:c16="http://schemas.microsoft.com/office/drawing/2014/chart" uri="{C3380CC4-5D6E-409C-BE32-E72D297353CC}">
              <c16:uniqueId val="{00000000-8D52-4D02-9DB0-3D36E8FB5016}"/>
            </c:ext>
          </c:extLst>
        </c:ser>
        <c:dLbls>
          <c:showLegendKey val="0"/>
          <c:showVal val="0"/>
          <c:showCatName val="0"/>
          <c:showSerName val="0"/>
          <c:showPercent val="0"/>
          <c:showBubbleSize val="0"/>
        </c:dLbls>
        <c:gapWidth val="150"/>
        <c:axId val="348591528"/>
        <c:axId val="34859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8D52-4D02-9DB0-3D36E8FB5016}"/>
            </c:ext>
          </c:extLst>
        </c:ser>
        <c:dLbls>
          <c:showLegendKey val="0"/>
          <c:showVal val="0"/>
          <c:showCatName val="0"/>
          <c:showSerName val="0"/>
          <c:showPercent val="0"/>
          <c:showBubbleSize val="0"/>
        </c:dLbls>
        <c:marker val="1"/>
        <c:smooth val="0"/>
        <c:axId val="348591528"/>
        <c:axId val="348592312"/>
      </c:lineChart>
      <c:dateAx>
        <c:axId val="348591528"/>
        <c:scaling>
          <c:orientation val="minMax"/>
        </c:scaling>
        <c:delete val="1"/>
        <c:axPos val="b"/>
        <c:numFmt formatCode="ge" sourceLinked="1"/>
        <c:majorTickMark val="none"/>
        <c:minorTickMark val="none"/>
        <c:tickLblPos val="none"/>
        <c:crossAx val="348592312"/>
        <c:crosses val="autoZero"/>
        <c:auto val="1"/>
        <c:lblOffset val="100"/>
        <c:baseTimeUnit val="years"/>
      </c:dateAx>
      <c:valAx>
        <c:axId val="34859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9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20.059999999999999</c:v>
                </c:pt>
                <c:pt idx="1">
                  <c:v>17.899999999999999</c:v>
                </c:pt>
                <c:pt idx="2">
                  <c:v>18.07</c:v>
                </c:pt>
                <c:pt idx="3">
                  <c:v>18.14</c:v>
                </c:pt>
                <c:pt idx="4">
                  <c:v>17.940000000000001</c:v>
                </c:pt>
              </c:numCache>
            </c:numRef>
          </c:val>
          <c:extLst>
            <c:ext xmlns:c16="http://schemas.microsoft.com/office/drawing/2014/chart" uri="{C3380CC4-5D6E-409C-BE32-E72D297353CC}">
              <c16:uniqueId val="{00000000-4A00-4CDC-AB2E-081BA502449C}"/>
            </c:ext>
          </c:extLst>
        </c:ser>
        <c:dLbls>
          <c:showLegendKey val="0"/>
          <c:showVal val="0"/>
          <c:showCatName val="0"/>
          <c:showSerName val="0"/>
          <c:showPercent val="0"/>
          <c:showBubbleSize val="0"/>
        </c:dLbls>
        <c:gapWidth val="150"/>
        <c:axId val="348593096"/>
        <c:axId val="34859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4A00-4CDC-AB2E-081BA502449C}"/>
            </c:ext>
          </c:extLst>
        </c:ser>
        <c:dLbls>
          <c:showLegendKey val="0"/>
          <c:showVal val="0"/>
          <c:showCatName val="0"/>
          <c:showSerName val="0"/>
          <c:showPercent val="0"/>
          <c:showBubbleSize val="0"/>
        </c:dLbls>
        <c:marker val="1"/>
        <c:smooth val="0"/>
        <c:axId val="348593096"/>
        <c:axId val="348593488"/>
      </c:lineChart>
      <c:dateAx>
        <c:axId val="348593096"/>
        <c:scaling>
          <c:orientation val="minMax"/>
        </c:scaling>
        <c:delete val="1"/>
        <c:axPos val="b"/>
        <c:numFmt formatCode="ge" sourceLinked="1"/>
        <c:majorTickMark val="none"/>
        <c:minorTickMark val="none"/>
        <c:tickLblPos val="none"/>
        <c:crossAx val="348593488"/>
        <c:crosses val="autoZero"/>
        <c:auto val="1"/>
        <c:lblOffset val="100"/>
        <c:baseTimeUnit val="years"/>
      </c:dateAx>
      <c:valAx>
        <c:axId val="3485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9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
                  <c:v>0</c:v>
                </c:pt>
                <c:pt idx="1">
                  <c:v>0.79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A8-4888-8B86-AF6BA978D2DB}"/>
            </c:ext>
          </c:extLst>
        </c:ser>
        <c:dLbls>
          <c:showLegendKey val="0"/>
          <c:showVal val="0"/>
          <c:showCatName val="0"/>
          <c:showSerName val="0"/>
          <c:showPercent val="0"/>
          <c:showBubbleSize val="0"/>
        </c:dLbls>
        <c:gapWidth val="150"/>
        <c:axId val="349773352"/>
        <c:axId val="34977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E8A8-4888-8B86-AF6BA978D2DB}"/>
            </c:ext>
          </c:extLst>
        </c:ser>
        <c:dLbls>
          <c:showLegendKey val="0"/>
          <c:showVal val="0"/>
          <c:showCatName val="0"/>
          <c:showSerName val="0"/>
          <c:showPercent val="0"/>
          <c:showBubbleSize val="0"/>
        </c:dLbls>
        <c:marker val="1"/>
        <c:smooth val="0"/>
        <c:axId val="349773352"/>
        <c:axId val="349772176"/>
      </c:lineChart>
      <c:dateAx>
        <c:axId val="349773352"/>
        <c:scaling>
          <c:orientation val="minMax"/>
        </c:scaling>
        <c:delete val="1"/>
        <c:axPos val="b"/>
        <c:numFmt formatCode="ge" sourceLinked="1"/>
        <c:majorTickMark val="none"/>
        <c:minorTickMark val="none"/>
        <c:tickLblPos val="none"/>
        <c:crossAx val="349772176"/>
        <c:crosses val="autoZero"/>
        <c:auto val="1"/>
        <c:lblOffset val="100"/>
        <c:baseTimeUnit val="years"/>
      </c:dateAx>
      <c:valAx>
        <c:axId val="349772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77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207.72</c:v>
                </c:pt>
                <c:pt idx="1">
                  <c:v>195.3</c:v>
                </c:pt>
                <c:pt idx="2">
                  <c:v>193.21</c:v>
                </c:pt>
                <c:pt idx="3">
                  <c:v>193.42</c:v>
                </c:pt>
                <c:pt idx="4">
                  <c:v>153.24</c:v>
                </c:pt>
              </c:numCache>
            </c:numRef>
          </c:val>
          <c:extLst>
            <c:ext xmlns:c16="http://schemas.microsoft.com/office/drawing/2014/chart" uri="{C3380CC4-5D6E-409C-BE32-E72D297353CC}">
              <c16:uniqueId val="{00000000-D9B4-4977-9D70-A59F58656097}"/>
            </c:ext>
          </c:extLst>
        </c:ser>
        <c:dLbls>
          <c:showLegendKey val="0"/>
          <c:showVal val="0"/>
          <c:showCatName val="0"/>
          <c:showSerName val="0"/>
          <c:showPercent val="0"/>
          <c:showBubbleSize val="0"/>
        </c:dLbls>
        <c:gapWidth val="150"/>
        <c:axId val="349773744"/>
        <c:axId val="34977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D9B4-4977-9D70-A59F58656097}"/>
            </c:ext>
          </c:extLst>
        </c:ser>
        <c:dLbls>
          <c:showLegendKey val="0"/>
          <c:showVal val="0"/>
          <c:showCatName val="0"/>
          <c:showSerName val="0"/>
          <c:showPercent val="0"/>
          <c:showBubbleSize val="0"/>
        </c:dLbls>
        <c:marker val="1"/>
        <c:smooth val="0"/>
        <c:axId val="349773744"/>
        <c:axId val="349771000"/>
      </c:lineChart>
      <c:dateAx>
        <c:axId val="349773744"/>
        <c:scaling>
          <c:orientation val="minMax"/>
        </c:scaling>
        <c:delete val="1"/>
        <c:axPos val="b"/>
        <c:numFmt formatCode="ge" sourceLinked="1"/>
        <c:majorTickMark val="none"/>
        <c:minorTickMark val="none"/>
        <c:tickLblPos val="none"/>
        <c:crossAx val="349771000"/>
        <c:crosses val="autoZero"/>
        <c:auto val="1"/>
        <c:lblOffset val="100"/>
        <c:baseTimeUnit val="years"/>
      </c:dateAx>
      <c:valAx>
        <c:axId val="349771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77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528.29</c:v>
                </c:pt>
                <c:pt idx="1">
                  <c:v>527.53</c:v>
                </c:pt>
                <c:pt idx="2">
                  <c:v>518.30999999999995</c:v>
                </c:pt>
                <c:pt idx="3">
                  <c:v>495.12</c:v>
                </c:pt>
                <c:pt idx="4">
                  <c:v>472.33</c:v>
                </c:pt>
              </c:numCache>
            </c:numRef>
          </c:val>
          <c:extLst>
            <c:ext xmlns:c16="http://schemas.microsoft.com/office/drawing/2014/chart" uri="{C3380CC4-5D6E-409C-BE32-E72D297353CC}">
              <c16:uniqueId val="{00000000-BF5B-4651-8D52-571534CC4975}"/>
            </c:ext>
          </c:extLst>
        </c:ser>
        <c:dLbls>
          <c:showLegendKey val="0"/>
          <c:showVal val="0"/>
          <c:showCatName val="0"/>
          <c:showSerName val="0"/>
          <c:showPercent val="0"/>
          <c:showBubbleSize val="0"/>
        </c:dLbls>
        <c:gapWidth val="150"/>
        <c:axId val="349774528"/>
        <c:axId val="34976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BF5B-4651-8D52-571534CC4975}"/>
            </c:ext>
          </c:extLst>
        </c:ser>
        <c:dLbls>
          <c:showLegendKey val="0"/>
          <c:showVal val="0"/>
          <c:showCatName val="0"/>
          <c:showSerName val="0"/>
          <c:showPercent val="0"/>
          <c:showBubbleSize val="0"/>
        </c:dLbls>
        <c:marker val="1"/>
        <c:smooth val="0"/>
        <c:axId val="349774528"/>
        <c:axId val="349769432"/>
      </c:lineChart>
      <c:dateAx>
        <c:axId val="349774528"/>
        <c:scaling>
          <c:orientation val="minMax"/>
        </c:scaling>
        <c:delete val="1"/>
        <c:axPos val="b"/>
        <c:numFmt formatCode="ge" sourceLinked="1"/>
        <c:majorTickMark val="none"/>
        <c:minorTickMark val="none"/>
        <c:tickLblPos val="none"/>
        <c:crossAx val="349769432"/>
        <c:crosses val="autoZero"/>
        <c:auto val="1"/>
        <c:lblOffset val="100"/>
        <c:baseTimeUnit val="years"/>
      </c:dateAx>
      <c:valAx>
        <c:axId val="349769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80.67</c:v>
                </c:pt>
                <c:pt idx="1">
                  <c:v>80.92</c:v>
                </c:pt>
                <c:pt idx="2">
                  <c:v>81.98</c:v>
                </c:pt>
                <c:pt idx="3">
                  <c:v>83.28</c:v>
                </c:pt>
                <c:pt idx="4">
                  <c:v>80.28</c:v>
                </c:pt>
              </c:numCache>
            </c:numRef>
          </c:val>
          <c:extLst>
            <c:ext xmlns:c16="http://schemas.microsoft.com/office/drawing/2014/chart" uri="{C3380CC4-5D6E-409C-BE32-E72D297353CC}">
              <c16:uniqueId val="{00000000-AB0C-4E3C-9470-9B33BBF62163}"/>
            </c:ext>
          </c:extLst>
        </c:ser>
        <c:dLbls>
          <c:showLegendKey val="0"/>
          <c:showVal val="0"/>
          <c:showCatName val="0"/>
          <c:showSerName val="0"/>
          <c:showPercent val="0"/>
          <c:showBubbleSize val="0"/>
        </c:dLbls>
        <c:gapWidth val="150"/>
        <c:axId val="349767472"/>
        <c:axId val="34976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AB0C-4E3C-9470-9B33BBF62163}"/>
            </c:ext>
          </c:extLst>
        </c:ser>
        <c:dLbls>
          <c:showLegendKey val="0"/>
          <c:showVal val="0"/>
          <c:showCatName val="0"/>
          <c:showSerName val="0"/>
          <c:showPercent val="0"/>
          <c:showBubbleSize val="0"/>
        </c:dLbls>
        <c:marker val="1"/>
        <c:smooth val="0"/>
        <c:axId val="349767472"/>
        <c:axId val="349767864"/>
      </c:lineChart>
      <c:dateAx>
        <c:axId val="349767472"/>
        <c:scaling>
          <c:orientation val="minMax"/>
        </c:scaling>
        <c:delete val="1"/>
        <c:axPos val="b"/>
        <c:numFmt formatCode="ge" sourceLinked="1"/>
        <c:majorTickMark val="none"/>
        <c:minorTickMark val="none"/>
        <c:tickLblPos val="none"/>
        <c:crossAx val="349767864"/>
        <c:crosses val="autoZero"/>
        <c:auto val="1"/>
        <c:lblOffset val="100"/>
        <c:baseTimeUnit val="years"/>
      </c:dateAx>
      <c:valAx>
        <c:axId val="34976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76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262.35000000000002</c:v>
                </c:pt>
                <c:pt idx="1">
                  <c:v>261.57</c:v>
                </c:pt>
                <c:pt idx="2">
                  <c:v>257.77999999999997</c:v>
                </c:pt>
                <c:pt idx="3">
                  <c:v>255.04</c:v>
                </c:pt>
                <c:pt idx="4">
                  <c:v>264.55</c:v>
                </c:pt>
              </c:numCache>
            </c:numRef>
          </c:val>
          <c:extLst>
            <c:ext xmlns:c16="http://schemas.microsoft.com/office/drawing/2014/chart" uri="{C3380CC4-5D6E-409C-BE32-E72D297353CC}">
              <c16:uniqueId val="{00000000-5EAD-4E37-9A82-3E304DAF9FF8}"/>
            </c:ext>
          </c:extLst>
        </c:ser>
        <c:dLbls>
          <c:showLegendKey val="0"/>
          <c:showVal val="0"/>
          <c:showCatName val="0"/>
          <c:showSerName val="0"/>
          <c:showPercent val="0"/>
          <c:showBubbleSize val="0"/>
        </c:dLbls>
        <c:gapWidth val="150"/>
        <c:axId val="350091208"/>
        <c:axId val="35008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5EAD-4E37-9A82-3E304DAF9FF8}"/>
            </c:ext>
          </c:extLst>
        </c:ser>
        <c:dLbls>
          <c:showLegendKey val="0"/>
          <c:showVal val="0"/>
          <c:showCatName val="0"/>
          <c:showSerName val="0"/>
          <c:showPercent val="0"/>
          <c:showBubbleSize val="0"/>
        </c:dLbls>
        <c:marker val="1"/>
        <c:smooth val="0"/>
        <c:axId val="350091208"/>
        <c:axId val="350086896"/>
      </c:lineChart>
      <c:dateAx>
        <c:axId val="350091208"/>
        <c:scaling>
          <c:orientation val="minMax"/>
        </c:scaling>
        <c:delete val="1"/>
        <c:axPos val="b"/>
        <c:numFmt formatCode="ge" sourceLinked="1"/>
        <c:majorTickMark val="none"/>
        <c:minorTickMark val="none"/>
        <c:tickLblPos val="none"/>
        <c:crossAx val="350086896"/>
        <c:crosses val="autoZero"/>
        <c:auto val="1"/>
        <c:lblOffset val="100"/>
        <c:baseTimeUnit val="years"/>
      </c:dateAx>
      <c:valAx>
        <c:axId val="35008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09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袖ケ浦市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63676</v>
      </c>
      <c r="AM8" s="70"/>
      <c r="AN8" s="70"/>
      <c r="AO8" s="70"/>
      <c r="AP8" s="70"/>
      <c r="AQ8" s="70"/>
      <c r="AR8" s="70"/>
      <c r="AS8" s="70"/>
      <c r="AT8" s="66">
        <f>データ!$S$6</f>
        <v>94.93</v>
      </c>
      <c r="AU8" s="67"/>
      <c r="AV8" s="67"/>
      <c r="AW8" s="67"/>
      <c r="AX8" s="67"/>
      <c r="AY8" s="67"/>
      <c r="AZ8" s="67"/>
      <c r="BA8" s="67"/>
      <c r="BB8" s="69">
        <f>データ!$T$6</f>
        <v>670.77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57.48</v>
      </c>
      <c r="J10" s="67"/>
      <c r="K10" s="67"/>
      <c r="L10" s="67"/>
      <c r="M10" s="67"/>
      <c r="N10" s="67"/>
      <c r="O10" s="68"/>
      <c r="P10" s="69">
        <f>データ!$P$6</f>
        <v>98.25</v>
      </c>
      <c r="Q10" s="69"/>
      <c r="R10" s="69"/>
      <c r="S10" s="69"/>
      <c r="T10" s="69"/>
      <c r="U10" s="69"/>
      <c r="V10" s="69"/>
      <c r="W10" s="70">
        <f>データ!$Q$6</f>
        <v>3099</v>
      </c>
      <c r="X10" s="70"/>
      <c r="Y10" s="70"/>
      <c r="Z10" s="70"/>
      <c r="AA10" s="70"/>
      <c r="AB10" s="70"/>
      <c r="AC10" s="70"/>
      <c r="AD10" s="2"/>
      <c r="AE10" s="2"/>
      <c r="AF10" s="2"/>
      <c r="AG10" s="2"/>
      <c r="AH10" s="4"/>
      <c r="AI10" s="4"/>
      <c r="AJ10" s="4"/>
      <c r="AK10" s="4"/>
      <c r="AL10" s="70">
        <f>データ!$U$6</f>
        <v>61516</v>
      </c>
      <c r="AM10" s="70"/>
      <c r="AN10" s="70"/>
      <c r="AO10" s="70"/>
      <c r="AP10" s="70"/>
      <c r="AQ10" s="70"/>
      <c r="AR10" s="70"/>
      <c r="AS10" s="70"/>
      <c r="AT10" s="66">
        <f>データ!$V$6</f>
        <v>94.93</v>
      </c>
      <c r="AU10" s="67"/>
      <c r="AV10" s="67"/>
      <c r="AW10" s="67"/>
      <c r="AX10" s="67"/>
      <c r="AY10" s="67"/>
      <c r="AZ10" s="67"/>
      <c r="BA10" s="67"/>
      <c r="BB10" s="69">
        <f>データ!$W$6</f>
        <v>648.01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cDmdGb25PWnHWAbmrqqKHv/gx9k8VTSNCvL4IBsgKhTn9VqFDWUUXBr02NuaagJRJIIuMOol9HR7h/Fi6W9g/w==" saltValue="jQ+eZeQMIL69A7o73PtR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122297</v>
      </c>
      <c r="D6" s="34">
        <f t="shared" si="3"/>
        <v>46</v>
      </c>
      <c r="E6" s="34">
        <f t="shared" si="3"/>
        <v>1</v>
      </c>
      <c r="F6" s="34">
        <f t="shared" si="3"/>
        <v>0</v>
      </c>
      <c r="G6" s="34">
        <f t="shared" si="3"/>
        <v>1</v>
      </c>
      <c r="H6" s="34" t="str">
        <f t="shared" si="3"/>
        <v>千葉県　袖ケ浦市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57.48</v>
      </c>
      <c r="P6" s="35">
        <f t="shared" si="3"/>
        <v>98.25</v>
      </c>
      <c r="Q6" s="35">
        <f t="shared" si="3"/>
        <v>3099</v>
      </c>
      <c r="R6" s="35">
        <f t="shared" si="3"/>
        <v>63676</v>
      </c>
      <c r="S6" s="35">
        <f t="shared" si="3"/>
        <v>94.93</v>
      </c>
      <c r="T6" s="35">
        <f t="shared" si="3"/>
        <v>670.77</v>
      </c>
      <c r="U6" s="35">
        <f t="shared" si="3"/>
        <v>61516</v>
      </c>
      <c r="V6" s="35">
        <f t="shared" si="3"/>
        <v>94.93</v>
      </c>
      <c r="W6" s="35">
        <f t="shared" si="3"/>
        <v>648.01</v>
      </c>
      <c r="X6" s="36">
        <f>IF(X7="",NA(),X7)</f>
        <v>98.36</v>
      </c>
      <c r="Y6" s="36">
        <f t="shared" ref="Y6:AG6" si="4">IF(Y7="",NA(),Y7)</f>
        <v>99.46</v>
      </c>
      <c r="Z6" s="36">
        <f t="shared" si="4"/>
        <v>102.43</v>
      </c>
      <c r="AA6" s="36">
        <f t="shared" si="4"/>
        <v>106.73</v>
      </c>
      <c r="AB6" s="36">
        <f t="shared" si="4"/>
        <v>101.16</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6">
        <f t="shared" ref="AJ6:AR6" si="5">IF(AJ7="",NA(),AJ7)</f>
        <v>0.79</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207.72</v>
      </c>
      <c r="AU6" s="36">
        <f t="shared" ref="AU6:BC6" si="6">IF(AU7="",NA(),AU7)</f>
        <v>195.3</v>
      </c>
      <c r="AV6" s="36">
        <f t="shared" si="6"/>
        <v>193.21</v>
      </c>
      <c r="AW6" s="36">
        <f t="shared" si="6"/>
        <v>193.42</v>
      </c>
      <c r="AX6" s="36">
        <f t="shared" si="6"/>
        <v>153.24</v>
      </c>
      <c r="AY6" s="36">
        <f t="shared" si="6"/>
        <v>335.95</v>
      </c>
      <c r="AZ6" s="36">
        <f t="shared" si="6"/>
        <v>346.59</v>
      </c>
      <c r="BA6" s="36">
        <f t="shared" si="6"/>
        <v>357.82</v>
      </c>
      <c r="BB6" s="36">
        <f t="shared" si="6"/>
        <v>355.5</v>
      </c>
      <c r="BC6" s="36">
        <f t="shared" si="6"/>
        <v>349.83</v>
      </c>
      <c r="BD6" s="35" t="str">
        <f>IF(BD7="","",IF(BD7="-","【-】","【"&amp;SUBSTITUTE(TEXT(BD7,"#,##0.00"),"-","△")&amp;"】"))</f>
        <v>【261.93】</v>
      </c>
      <c r="BE6" s="36">
        <f>IF(BE7="",NA(),BE7)</f>
        <v>528.29</v>
      </c>
      <c r="BF6" s="36">
        <f t="shared" ref="BF6:BN6" si="7">IF(BF7="",NA(),BF7)</f>
        <v>527.53</v>
      </c>
      <c r="BG6" s="36">
        <f t="shared" si="7"/>
        <v>518.30999999999995</v>
      </c>
      <c r="BH6" s="36">
        <f t="shared" si="7"/>
        <v>495.12</v>
      </c>
      <c r="BI6" s="36">
        <f t="shared" si="7"/>
        <v>472.33</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80.67</v>
      </c>
      <c r="BQ6" s="36">
        <f t="shared" ref="BQ6:BY6" si="8">IF(BQ7="",NA(),BQ7)</f>
        <v>80.92</v>
      </c>
      <c r="BR6" s="36">
        <f t="shared" si="8"/>
        <v>81.98</v>
      </c>
      <c r="BS6" s="36">
        <f t="shared" si="8"/>
        <v>83.28</v>
      </c>
      <c r="BT6" s="36">
        <f t="shared" si="8"/>
        <v>80.28</v>
      </c>
      <c r="BU6" s="36">
        <f t="shared" si="8"/>
        <v>105.21</v>
      </c>
      <c r="BV6" s="36">
        <f t="shared" si="8"/>
        <v>105.71</v>
      </c>
      <c r="BW6" s="36">
        <f t="shared" si="8"/>
        <v>106.01</v>
      </c>
      <c r="BX6" s="36">
        <f t="shared" si="8"/>
        <v>104.57</v>
      </c>
      <c r="BY6" s="36">
        <f t="shared" si="8"/>
        <v>103.54</v>
      </c>
      <c r="BZ6" s="35" t="str">
        <f>IF(BZ7="","",IF(BZ7="-","【-】","【"&amp;SUBSTITUTE(TEXT(BZ7,"#,##0.00"),"-","△")&amp;"】"))</f>
        <v>【103.91】</v>
      </c>
      <c r="CA6" s="36">
        <f>IF(CA7="",NA(),CA7)</f>
        <v>262.35000000000002</v>
      </c>
      <c r="CB6" s="36">
        <f t="shared" ref="CB6:CJ6" si="9">IF(CB7="",NA(),CB7)</f>
        <v>261.57</v>
      </c>
      <c r="CC6" s="36">
        <f t="shared" si="9"/>
        <v>257.77999999999997</v>
      </c>
      <c r="CD6" s="36">
        <f t="shared" si="9"/>
        <v>255.04</v>
      </c>
      <c r="CE6" s="36">
        <f t="shared" si="9"/>
        <v>264.55</v>
      </c>
      <c r="CF6" s="36">
        <f t="shared" si="9"/>
        <v>162.59</v>
      </c>
      <c r="CG6" s="36">
        <f t="shared" si="9"/>
        <v>162.15</v>
      </c>
      <c r="CH6" s="36">
        <f t="shared" si="9"/>
        <v>162.24</v>
      </c>
      <c r="CI6" s="36">
        <f t="shared" si="9"/>
        <v>165.47</v>
      </c>
      <c r="CJ6" s="36">
        <f t="shared" si="9"/>
        <v>167.46</v>
      </c>
      <c r="CK6" s="35" t="str">
        <f>IF(CK7="","",IF(CK7="-","【-】","【"&amp;SUBSTITUTE(TEXT(CK7,"#,##0.00"),"-","△")&amp;"】"))</f>
        <v>【167.11】</v>
      </c>
      <c r="CL6" s="36">
        <f>IF(CL7="",NA(),CL7)</f>
        <v>56.78</v>
      </c>
      <c r="CM6" s="36">
        <f t="shared" ref="CM6:CU6" si="10">IF(CM7="",NA(),CM7)</f>
        <v>58.53</v>
      </c>
      <c r="CN6" s="36">
        <f t="shared" si="10"/>
        <v>58.32</v>
      </c>
      <c r="CO6" s="36">
        <f t="shared" si="10"/>
        <v>59.76</v>
      </c>
      <c r="CP6" s="36">
        <f t="shared" si="10"/>
        <v>60.61</v>
      </c>
      <c r="CQ6" s="36">
        <f t="shared" si="10"/>
        <v>59.17</v>
      </c>
      <c r="CR6" s="36">
        <f t="shared" si="10"/>
        <v>59.34</v>
      </c>
      <c r="CS6" s="36">
        <f t="shared" si="10"/>
        <v>59.11</v>
      </c>
      <c r="CT6" s="36">
        <f t="shared" si="10"/>
        <v>59.74</v>
      </c>
      <c r="CU6" s="36">
        <f t="shared" si="10"/>
        <v>59.46</v>
      </c>
      <c r="CV6" s="35" t="str">
        <f>IF(CV7="","",IF(CV7="-","【-】","【"&amp;SUBSTITUTE(TEXT(CV7,"#,##0.00"),"-","△")&amp;"】"))</f>
        <v>【60.27】</v>
      </c>
      <c r="CW6" s="36">
        <f>IF(CW7="",NA(),CW7)</f>
        <v>90.56</v>
      </c>
      <c r="CX6" s="36">
        <f t="shared" ref="CX6:DF6" si="11">IF(CX7="",NA(),CX7)</f>
        <v>91.36</v>
      </c>
      <c r="CY6" s="36">
        <f t="shared" si="11"/>
        <v>91.7</v>
      </c>
      <c r="CZ6" s="36">
        <f t="shared" si="11"/>
        <v>90.84</v>
      </c>
      <c r="DA6" s="36">
        <f t="shared" si="11"/>
        <v>90.36</v>
      </c>
      <c r="DB6" s="36">
        <f t="shared" si="11"/>
        <v>87.6</v>
      </c>
      <c r="DC6" s="36">
        <f t="shared" si="11"/>
        <v>87.74</v>
      </c>
      <c r="DD6" s="36">
        <f t="shared" si="11"/>
        <v>87.91</v>
      </c>
      <c r="DE6" s="36">
        <f t="shared" si="11"/>
        <v>87.28</v>
      </c>
      <c r="DF6" s="36">
        <f t="shared" si="11"/>
        <v>87.41</v>
      </c>
      <c r="DG6" s="35" t="str">
        <f>IF(DG7="","",IF(DG7="-","【-】","【"&amp;SUBSTITUTE(TEXT(DG7,"#,##0.00"),"-","△")&amp;"】"))</f>
        <v>【89.92】</v>
      </c>
      <c r="DH6" s="36">
        <f>IF(DH7="",NA(),DH7)</f>
        <v>39.14</v>
      </c>
      <c r="DI6" s="36">
        <f t="shared" ref="DI6:DQ6" si="12">IF(DI7="",NA(),DI7)</f>
        <v>40.700000000000003</v>
      </c>
      <c r="DJ6" s="36">
        <f t="shared" si="12"/>
        <v>42.25</v>
      </c>
      <c r="DK6" s="36">
        <f t="shared" si="12"/>
        <v>43.48</v>
      </c>
      <c r="DL6" s="36">
        <f t="shared" si="12"/>
        <v>44.62</v>
      </c>
      <c r="DM6" s="36">
        <f t="shared" si="12"/>
        <v>45.25</v>
      </c>
      <c r="DN6" s="36">
        <f t="shared" si="12"/>
        <v>46.27</v>
      </c>
      <c r="DO6" s="36">
        <f t="shared" si="12"/>
        <v>46.88</v>
      </c>
      <c r="DP6" s="36">
        <f t="shared" si="12"/>
        <v>46.94</v>
      </c>
      <c r="DQ6" s="36">
        <f t="shared" si="12"/>
        <v>47.62</v>
      </c>
      <c r="DR6" s="35" t="str">
        <f>IF(DR7="","",IF(DR7="-","【-】","【"&amp;SUBSTITUTE(TEXT(DR7,"#,##0.00"),"-","△")&amp;"】"))</f>
        <v>【48.85】</v>
      </c>
      <c r="DS6" s="36">
        <f>IF(DS7="",NA(),DS7)</f>
        <v>20.059999999999999</v>
      </c>
      <c r="DT6" s="36">
        <f t="shared" ref="DT6:EB6" si="13">IF(DT7="",NA(),DT7)</f>
        <v>17.899999999999999</v>
      </c>
      <c r="DU6" s="36">
        <f t="shared" si="13"/>
        <v>18.07</v>
      </c>
      <c r="DV6" s="36">
        <f t="shared" si="13"/>
        <v>18.14</v>
      </c>
      <c r="DW6" s="36">
        <f t="shared" si="13"/>
        <v>17.940000000000001</v>
      </c>
      <c r="DX6" s="36">
        <f t="shared" si="13"/>
        <v>10.71</v>
      </c>
      <c r="DY6" s="36">
        <f t="shared" si="13"/>
        <v>10.93</v>
      </c>
      <c r="DZ6" s="36">
        <f t="shared" si="13"/>
        <v>13.39</v>
      </c>
      <c r="EA6" s="36">
        <f t="shared" si="13"/>
        <v>14.48</v>
      </c>
      <c r="EB6" s="36">
        <f t="shared" si="13"/>
        <v>16.27</v>
      </c>
      <c r="EC6" s="35" t="str">
        <f>IF(EC7="","",IF(EC7="-","【-】","【"&amp;SUBSTITUTE(TEXT(EC7,"#,##0.00"),"-","△")&amp;"】"))</f>
        <v>【17.80】</v>
      </c>
      <c r="ED6" s="36">
        <f>IF(ED7="",NA(),ED7)</f>
        <v>1</v>
      </c>
      <c r="EE6" s="36">
        <f t="shared" ref="EE6:EM6" si="14">IF(EE7="",NA(),EE7)</f>
        <v>1.04</v>
      </c>
      <c r="EF6" s="36">
        <f t="shared" si="14"/>
        <v>0.62</v>
      </c>
      <c r="EG6" s="36">
        <f t="shared" si="14"/>
        <v>0.62</v>
      </c>
      <c r="EH6" s="36">
        <f t="shared" si="14"/>
        <v>0.46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122297</v>
      </c>
      <c r="D7" s="38">
        <v>46</v>
      </c>
      <c r="E7" s="38">
        <v>1</v>
      </c>
      <c r="F7" s="38">
        <v>0</v>
      </c>
      <c r="G7" s="38">
        <v>1</v>
      </c>
      <c r="H7" s="38" t="s">
        <v>93</v>
      </c>
      <c r="I7" s="38" t="s">
        <v>94</v>
      </c>
      <c r="J7" s="38" t="s">
        <v>95</v>
      </c>
      <c r="K7" s="38" t="s">
        <v>96</v>
      </c>
      <c r="L7" s="38" t="s">
        <v>97</v>
      </c>
      <c r="M7" s="38" t="s">
        <v>98</v>
      </c>
      <c r="N7" s="39" t="s">
        <v>99</v>
      </c>
      <c r="O7" s="39">
        <v>57.48</v>
      </c>
      <c r="P7" s="39">
        <v>98.25</v>
      </c>
      <c r="Q7" s="39">
        <v>3099</v>
      </c>
      <c r="R7" s="39">
        <v>63676</v>
      </c>
      <c r="S7" s="39">
        <v>94.93</v>
      </c>
      <c r="T7" s="39">
        <v>670.77</v>
      </c>
      <c r="U7" s="39">
        <v>61516</v>
      </c>
      <c r="V7" s="39">
        <v>94.93</v>
      </c>
      <c r="W7" s="39">
        <v>648.01</v>
      </c>
      <c r="X7" s="39">
        <v>98.36</v>
      </c>
      <c r="Y7" s="39">
        <v>99.46</v>
      </c>
      <c r="Z7" s="39">
        <v>102.43</v>
      </c>
      <c r="AA7" s="39">
        <v>106.73</v>
      </c>
      <c r="AB7" s="39">
        <v>101.16</v>
      </c>
      <c r="AC7" s="39">
        <v>111.96</v>
      </c>
      <c r="AD7" s="39">
        <v>112.69</v>
      </c>
      <c r="AE7" s="39">
        <v>113.16</v>
      </c>
      <c r="AF7" s="39">
        <v>112.15</v>
      </c>
      <c r="AG7" s="39">
        <v>111.44</v>
      </c>
      <c r="AH7" s="39">
        <v>112.83</v>
      </c>
      <c r="AI7" s="39">
        <v>0</v>
      </c>
      <c r="AJ7" s="39">
        <v>0.79</v>
      </c>
      <c r="AK7" s="39">
        <v>0</v>
      </c>
      <c r="AL7" s="39">
        <v>0</v>
      </c>
      <c r="AM7" s="39">
        <v>0</v>
      </c>
      <c r="AN7" s="39">
        <v>0.41</v>
      </c>
      <c r="AO7" s="39">
        <v>0.54</v>
      </c>
      <c r="AP7" s="39">
        <v>0.68</v>
      </c>
      <c r="AQ7" s="39">
        <v>1</v>
      </c>
      <c r="AR7" s="39">
        <v>1.03</v>
      </c>
      <c r="AS7" s="39">
        <v>1.05</v>
      </c>
      <c r="AT7" s="39">
        <v>207.72</v>
      </c>
      <c r="AU7" s="39">
        <v>195.3</v>
      </c>
      <c r="AV7" s="39">
        <v>193.21</v>
      </c>
      <c r="AW7" s="39">
        <v>193.42</v>
      </c>
      <c r="AX7" s="39">
        <v>153.24</v>
      </c>
      <c r="AY7" s="39">
        <v>335.95</v>
      </c>
      <c r="AZ7" s="39">
        <v>346.59</v>
      </c>
      <c r="BA7" s="39">
        <v>357.82</v>
      </c>
      <c r="BB7" s="39">
        <v>355.5</v>
      </c>
      <c r="BC7" s="39">
        <v>349.83</v>
      </c>
      <c r="BD7" s="39">
        <v>261.93</v>
      </c>
      <c r="BE7" s="39">
        <v>528.29</v>
      </c>
      <c r="BF7" s="39">
        <v>527.53</v>
      </c>
      <c r="BG7" s="39">
        <v>518.30999999999995</v>
      </c>
      <c r="BH7" s="39">
        <v>495.12</v>
      </c>
      <c r="BI7" s="39">
        <v>472.33</v>
      </c>
      <c r="BJ7" s="39">
        <v>319.82</v>
      </c>
      <c r="BK7" s="39">
        <v>312.02999999999997</v>
      </c>
      <c r="BL7" s="39">
        <v>307.45999999999998</v>
      </c>
      <c r="BM7" s="39">
        <v>312.58</v>
      </c>
      <c r="BN7" s="39">
        <v>314.87</v>
      </c>
      <c r="BO7" s="39">
        <v>270.45999999999998</v>
      </c>
      <c r="BP7" s="39">
        <v>80.67</v>
      </c>
      <c r="BQ7" s="39">
        <v>80.92</v>
      </c>
      <c r="BR7" s="39">
        <v>81.98</v>
      </c>
      <c r="BS7" s="39">
        <v>83.28</v>
      </c>
      <c r="BT7" s="39">
        <v>80.28</v>
      </c>
      <c r="BU7" s="39">
        <v>105.21</v>
      </c>
      <c r="BV7" s="39">
        <v>105.71</v>
      </c>
      <c r="BW7" s="39">
        <v>106.01</v>
      </c>
      <c r="BX7" s="39">
        <v>104.57</v>
      </c>
      <c r="BY7" s="39">
        <v>103.54</v>
      </c>
      <c r="BZ7" s="39">
        <v>103.91</v>
      </c>
      <c r="CA7" s="39">
        <v>262.35000000000002</v>
      </c>
      <c r="CB7" s="39">
        <v>261.57</v>
      </c>
      <c r="CC7" s="39">
        <v>257.77999999999997</v>
      </c>
      <c r="CD7" s="39">
        <v>255.04</v>
      </c>
      <c r="CE7" s="39">
        <v>264.55</v>
      </c>
      <c r="CF7" s="39">
        <v>162.59</v>
      </c>
      <c r="CG7" s="39">
        <v>162.15</v>
      </c>
      <c r="CH7" s="39">
        <v>162.24</v>
      </c>
      <c r="CI7" s="39">
        <v>165.47</v>
      </c>
      <c r="CJ7" s="39">
        <v>167.46</v>
      </c>
      <c r="CK7" s="39">
        <v>167.11</v>
      </c>
      <c r="CL7" s="39">
        <v>56.78</v>
      </c>
      <c r="CM7" s="39">
        <v>58.53</v>
      </c>
      <c r="CN7" s="39">
        <v>58.32</v>
      </c>
      <c r="CO7" s="39">
        <v>59.76</v>
      </c>
      <c r="CP7" s="39">
        <v>60.61</v>
      </c>
      <c r="CQ7" s="39">
        <v>59.17</v>
      </c>
      <c r="CR7" s="39">
        <v>59.34</v>
      </c>
      <c r="CS7" s="39">
        <v>59.11</v>
      </c>
      <c r="CT7" s="39">
        <v>59.74</v>
      </c>
      <c r="CU7" s="39">
        <v>59.46</v>
      </c>
      <c r="CV7" s="39">
        <v>60.27</v>
      </c>
      <c r="CW7" s="39">
        <v>90.56</v>
      </c>
      <c r="CX7" s="39">
        <v>91.36</v>
      </c>
      <c r="CY7" s="39">
        <v>91.7</v>
      </c>
      <c r="CZ7" s="39">
        <v>90.84</v>
      </c>
      <c r="DA7" s="39">
        <v>90.36</v>
      </c>
      <c r="DB7" s="39">
        <v>87.6</v>
      </c>
      <c r="DC7" s="39">
        <v>87.74</v>
      </c>
      <c r="DD7" s="39">
        <v>87.91</v>
      </c>
      <c r="DE7" s="39">
        <v>87.28</v>
      </c>
      <c r="DF7" s="39">
        <v>87.41</v>
      </c>
      <c r="DG7" s="39">
        <v>89.92</v>
      </c>
      <c r="DH7" s="39">
        <v>39.14</v>
      </c>
      <c r="DI7" s="39">
        <v>40.700000000000003</v>
      </c>
      <c r="DJ7" s="39">
        <v>42.25</v>
      </c>
      <c r="DK7" s="39">
        <v>43.48</v>
      </c>
      <c r="DL7" s="39">
        <v>44.62</v>
      </c>
      <c r="DM7" s="39">
        <v>45.25</v>
      </c>
      <c r="DN7" s="39">
        <v>46.27</v>
      </c>
      <c r="DO7" s="39">
        <v>46.88</v>
      </c>
      <c r="DP7" s="39">
        <v>46.94</v>
      </c>
      <c r="DQ7" s="39">
        <v>47.62</v>
      </c>
      <c r="DR7" s="39">
        <v>48.85</v>
      </c>
      <c r="DS7" s="39">
        <v>20.059999999999999</v>
      </c>
      <c r="DT7" s="39">
        <v>17.899999999999999</v>
      </c>
      <c r="DU7" s="39">
        <v>18.07</v>
      </c>
      <c r="DV7" s="39">
        <v>18.14</v>
      </c>
      <c r="DW7" s="39">
        <v>17.940000000000001</v>
      </c>
      <c r="DX7" s="39">
        <v>10.71</v>
      </c>
      <c r="DY7" s="39">
        <v>10.93</v>
      </c>
      <c r="DZ7" s="39">
        <v>13.39</v>
      </c>
      <c r="EA7" s="39">
        <v>14.48</v>
      </c>
      <c r="EB7" s="39">
        <v>16.27</v>
      </c>
      <c r="EC7" s="39">
        <v>17.8</v>
      </c>
      <c r="ED7" s="39">
        <v>1</v>
      </c>
      <c r="EE7" s="39">
        <v>1.04</v>
      </c>
      <c r="EF7" s="39">
        <v>0.62</v>
      </c>
      <c r="EG7" s="39">
        <v>0.62</v>
      </c>
      <c r="EH7" s="39">
        <v>0.46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2020-01-23T02:21:58Z</cp:lastPrinted>
  <dcterms:created xsi:type="dcterms:W3CDTF">2019-12-05T04:13:07Z</dcterms:created>
  <dcterms:modified xsi:type="dcterms:W3CDTF">2020-02-18T06:14:15Z</dcterms:modified>
  <cp:category/>
</cp:coreProperties>
</file>