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upamy+t8vFZgIU3L1zOeeUNYvpRvzgH3Gg3jVd7gVaz5BvOmnLEDGVUL20ydKTV5MQ67UamW/Rlj/8roS7YD5g==" workbookSaltValue="tgATzaF3hB2GLW9oHaNGDw==" workbookSpinCount="100000" lockStructure="1"/>
  <bookViews>
    <workbookView xWindow="93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<sst xmlns="http://schemas.openxmlformats.org/spreadsheetml/2006/main" count="220" uniqueCount="107">
  <si>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</si>
  <si>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</si>
  <si>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</si>
  <si>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</si>
  <si>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</si>
  <si>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</si>
  <si>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</si>
  <si>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</si>
  <si>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</si>
  <si>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</si>
  <si>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</si>
  <si>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</si>
  <si>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</si>
  <si>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</si>
  <si>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</si>
  <si>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</si>
  <si>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</si>
  <si>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</si>
  <si>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</si>
  <si>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</si>
  <si>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</si>
  <si>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</si>
  <si>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</si>
  <si>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</si>
  <si>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</si>
  <si>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</si>
  <si>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</si>
  <si>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</si>
  <si>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</si>
  <si>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</si>
  <si>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</si>
  <si>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</si>
  <si>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</si>
  <si>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</si>
  <si>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</si>
  <si>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</si>
  <si>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</si>
  <si>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</si>
  <si>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</si>
  <si>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</si>
  <si>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</si>
  <si>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</si>
  <si>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</si>
  <si>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</si>
  <si>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</si>
  <si>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</si>
  <si>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</si>
  <si>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</si>
  <si>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</si>
  <si>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</si>
  <si>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</si>
  <si>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</si>
  <si>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</si>
  <si>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</si>
  <si>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</si>
  <si>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</si>
  <si>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</si>
  <si>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</si>
  <si>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</si>
  <si>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</si>
  <si>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</si>
  <si>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</si>
  <si>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</si>
  <si>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</si>
  <si>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</si>
  <si>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</si>
  <si>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</si>
  <si>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</si>
  <si>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</si>
  <si>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</si>
  <si>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</si>
  <si>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</si>
  <si>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</si>
  <si>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</si>
  <si>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</si>
  <si>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</si>
  <si>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</si>
  <si>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</si>
  <si>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</si>
  <si>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</si>
  <si>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</si>
  <si>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</si>
  <si>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</si>
  <si>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</si>
  <si>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</si>
  <si>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</si>
  <si>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</si>
  <si>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</si>
  <si>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</si>
  <si>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</si>
  <si>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</si>
  <si>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</si>
  <si>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八街市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</si>
  <si>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</si>
  <si>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</si>
  <si>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</si>
  <si>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</si>
  <si>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</si>
  <si>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</si>
  <si>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</si>
  <si>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</si>
  <si>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</si>
  <si>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</si>
  <si>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</si>
  <si>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②管路経年化率は増加傾向となっており、③管路更新率についても、この5年では0.45％、約222年ペースでの更新となっている。また①有形固定資産減価償却率も今後ますます老朽化が進み上昇していくと考えられることから、今後は更新ペースを上げていく必要がある。</t>
    <rPh sb="2" eb="4">
      <t>カンロ</t>
    </rPh>
    <rPh sb="4" eb="6">
      <t>ケイネン</t>
    </rPh>
    <rPh sb="6" eb="7">
      <t>カ</t>
    </rPh>
    <rPh sb="7" eb="8">
      <t>リツ</t>
    </rPh>
    <rPh sb="9" eb="11">
      <t>ゾウカ</t>
    </rPh>
    <rPh sb="11" eb="13">
      <t>ケイコウ</t>
    </rPh>
    <rPh sb="21" eb="23">
      <t>カンロ</t>
    </rPh>
    <rPh sb="23" eb="25">
      <t>コウシン</t>
    </rPh>
    <rPh sb="25" eb="26">
      <t>リツ</t>
    </rPh>
    <rPh sb="35" eb="36">
      <t>ネン</t>
    </rPh>
    <rPh sb="44" eb="45">
      <t>ヤク</t>
    </rPh>
    <rPh sb="48" eb="49">
      <t>ネン</t>
    </rPh>
    <rPh sb="54" eb="56">
      <t>コウシン</t>
    </rPh>
    <rPh sb="66" eb="68">
      <t>ユウケイ</t>
    </rPh>
    <rPh sb="68" eb="72">
      <t>コテイシサン</t>
    </rPh>
    <rPh sb="72" eb="74">
      <t>ゲンカ</t>
    </rPh>
    <rPh sb="74" eb="77">
      <t>ショウキャクリツ</t>
    </rPh>
    <rPh sb="78" eb="80">
      <t>コンゴ</t>
    </rPh>
    <rPh sb="84" eb="87">
      <t>ロウキュウカ</t>
    </rPh>
    <rPh sb="88" eb="89">
      <t>スス</t>
    </rPh>
    <rPh sb="90" eb="92">
      <t>ジョウショウ</t>
    </rPh>
    <rPh sb="97" eb="98">
      <t>カンガ</t>
    </rPh>
    <rPh sb="107" eb="109">
      <t>コンゴ</t>
    </rPh>
    <rPh sb="110" eb="112">
      <t>コウシン</t>
    </rPh>
    <rPh sb="116" eb="117">
      <t>ア</t>
    </rPh>
    <rPh sb="121" eb="123">
      <t>ヒツヨウ</t>
    </rPh>
    <phoneticPr fontId="4"/>
  </si>
  <si>
    <t>　近年の人口減少、節水機器の普及などによる給水収益の減少が著しく、事業運営に必要となる資金が減っている。また、管路経年化率からも今後ますます管路の老朽化が進行し、有収率の向上が課題となっている。さらに、八ッ場ダムの完成に伴い用水供給事業者からの受水量の増加が予定され、経営環境はより厳しさを増すこととなる。
　このような状況の中、水道水の安全を確保し安定した供給を堅持するため費用の縮減や効率化への取り組みがより一層必要となるとともに財源確保の観点から水道料金についても適正な減価を基礎とした健全な事業運営を確保できるよう見直す必要がある。</t>
    <rPh sb="1" eb="3">
      <t>キンネン</t>
    </rPh>
    <rPh sb="4" eb="6">
      <t>ジンコウ</t>
    </rPh>
    <rPh sb="6" eb="8">
      <t>ゲンショウ</t>
    </rPh>
    <rPh sb="9" eb="11">
      <t>セッスイ</t>
    </rPh>
    <rPh sb="11" eb="13">
      <t>キキ</t>
    </rPh>
    <rPh sb="14" eb="16">
      <t>フキュウ</t>
    </rPh>
    <rPh sb="21" eb="23">
      <t>キュウスイ</t>
    </rPh>
    <rPh sb="23" eb="25">
      <t>シュウエキ</t>
    </rPh>
    <rPh sb="26" eb="28">
      <t>ゲンショウ</t>
    </rPh>
    <rPh sb="29" eb="30">
      <t>イチジル</t>
    </rPh>
    <rPh sb="33" eb="35">
      <t>ジギョウ</t>
    </rPh>
    <rPh sb="35" eb="37">
      <t>ウンエイ</t>
    </rPh>
    <rPh sb="38" eb="40">
      <t>ヒツヨウ</t>
    </rPh>
    <rPh sb="43" eb="45">
      <t>シキン</t>
    </rPh>
    <rPh sb="46" eb="47">
      <t>ヘ</t>
    </rPh>
    <rPh sb="55" eb="57">
      <t>カンロ</t>
    </rPh>
    <rPh sb="57" eb="59">
      <t>ケイネン</t>
    </rPh>
    <rPh sb="59" eb="60">
      <t>カ</t>
    </rPh>
    <rPh sb="60" eb="61">
      <t>リツ</t>
    </rPh>
    <rPh sb="64" eb="66">
      <t>コンゴ</t>
    </rPh>
    <rPh sb="70" eb="72">
      <t>カンロ</t>
    </rPh>
    <rPh sb="73" eb="76">
      <t>ロウキュウカ</t>
    </rPh>
    <rPh sb="77" eb="79">
      <t>シンコウ</t>
    </rPh>
    <rPh sb="81" eb="82">
      <t>ユウ</t>
    </rPh>
    <rPh sb="82" eb="83">
      <t>シュウ</t>
    </rPh>
    <rPh sb="83" eb="84">
      <t>リツ</t>
    </rPh>
    <rPh sb="85" eb="87">
      <t>コウジョウ</t>
    </rPh>
    <rPh sb="88" eb="90">
      <t>カダイ</t>
    </rPh>
    <rPh sb="101" eb="104">
      <t>ヤンバ</t>
    </rPh>
    <rPh sb="107" eb="109">
      <t>カンセイ</t>
    </rPh>
    <rPh sb="110" eb="111">
      <t>トモナ</t>
    </rPh>
    <rPh sb="112" eb="114">
      <t>ヨウスイ</t>
    </rPh>
    <rPh sb="114" eb="116">
      <t>キョウキュウ</t>
    </rPh>
    <rPh sb="116" eb="119">
      <t>ジギョウシャ</t>
    </rPh>
    <rPh sb="122" eb="125">
      <t>ジュスイリョウ</t>
    </rPh>
    <rPh sb="126" eb="128">
      <t>ゾウカ</t>
    </rPh>
    <rPh sb="129" eb="131">
      <t>ヨテイ</t>
    </rPh>
    <rPh sb="134" eb="136">
      <t>ケイエイ</t>
    </rPh>
    <rPh sb="136" eb="138">
      <t>カンキョウ</t>
    </rPh>
    <rPh sb="141" eb="142">
      <t>キビ</t>
    </rPh>
    <rPh sb="145" eb="146">
      <t>マ</t>
    </rPh>
    <rPh sb="160" eb="162">
      <t>ジョウキョウ</t>
    </rPh>
    <rPh sb="163" eb="164">
      <t>ナカ</t>
    </rPh>
    <rPh sb="165" eb="168">
      <t>スイドウスイ</t>
    </rPh>
    <rPh sb="169" eb="171">
      <t>アンゼン</t>
    </rPh>
    <rPh sb="172" eb="174">
      <t>カクホ</t>
    </rPh>
    <rPh sb="175" eb="177">
      <t>アンテイ</t>
    </rPh>
    <rPh sb="179" eb="181">
      <t>キョウキュウ</t>
    </rPh>
    <rPh sb="182" eb="184">
      <t>ケンジ</t>
    </rPh>
    <rPh sb="188" eb="190">
      <t>ヒヨウ</t>
    </rPh>
    <rPh sb="191" eb="193">
      <t>シュクゲン</t>
    </rPh>
    <rPh sb="194" eb="197">
      <t>コウリツカ</t>
    </rPh>
    <rPh sb="199" eb="200">
      <t>ト</t>
    </rPh>
    <rPh sb="201" eb="202">
      <t>ク</t>
    </rPh>
    <rPh sb="206" eb="208">
      <t>イッソウ</t>
    </rPh>
    <rPh sb="208" eb="210">
      <t>ヒツヨウ</t>
    </rPh>
    <rPh sb="217" eb="219">
      <t>ザイゲン</t>
    </rPh>
    <rPh sb="219" eb="221">
      <t>カクホ</t>
    </rPh>
    <rPh sb="222" eb="224">
      <t>カンテン</t>
    </rPh>
    <rPh sb="226" eb="228">
      <t>スイドウ</t>
    </rPh>
    <rPh sb="228" eb="230">
      <t>リョウキン</t>
    </rPh>
    <rPh sb="235" eb="237">
      <t>テキセイ</t>
    </rPh>
    <rPh sb="238" eb="240">
      <t>ゲンカ</t>
    </rPh>
    <rPh sb="241" eb="243">
      <t>キソ</t>
    </rPh>
    <rPh sb="246" eb="248">
      <t>ケンゼン</t>
    </rPh>
    <rPh sb="249" eb="251">
      <t>ジギョウ</t>
    </rPh>
    <rPh sb="251" eb="253">
      <t>ウンエイ</t>
    </rPh>
    <rPh sb="254" eb="256">
      <t>カクホ</t>
    </rPh>
    <rPh sb="261" eb="263">
      <t>ミナオ</t>
    </rPh>
    <rPh sb="264" eb="266">
      <t>ヒツヨウ</t>
    </rPh>
    <phoneticPr fontId="4"/>
  </si>
  <si>
    <t xml:space="preserve">  ①経常収支比率は、平成26年度より100％下回っていたが、平成28年度に100％を上回り、平成29年度、平成30年度は類似団体の平均を上回った。③流動比率については、100％を上回っているものの、類似団体平均値よりも低い傾向が続いている。
　②累積欠損金は平成27年度に発生したが、平成28年度に解消して以降、累積欠損金比率0％を維持している。
　④企業債残高対給水収益比率は、平成23年度から高い水準であり、これは配水施設の更新事業により企業債残高が増加したためである。
  ⑤料金回収率は100％を下回っており、給水に係る費用が給水収益で賄われておらず、市・県からの高料金対策の補助金を受け賄っている。
　⑥給水原価は、類似団体平均値よりかなり高い水準となっている。これは、給水原価を構成する受水費の割合が高いことが考えられるが、用水供給事業者との契約のため削減が困難である。
　また、八ッ場ダム完成による受水量の増加が予定され受水費の費用割合がさらに増えることが予想される。
　⑦施設利用率については配水量が年々減っているため類似団体平均値を下回っている。
　⑧有収率は、管路の老朽化が進み、近年は類似団体平均値より低い水準であったが、平成27年度より漏水調査業務委託を行い年々上昇し、平成29年度からは平均値を上回っている。しかし、根本的な解決には計画的な管路の更新が必要である。</t>
    <rPh sb="3" eb="5">
      <t>ケイジョウ</t>
    </rPh>
    <rPh sb="5" eb="7">
      <t>シュウシ</t>
    </rPh>
    <rPh sb="7" eb="9">
      <t>ヒリツ</t>
    </rPh>
    <rPh sb="11" eb="13">
      <t>ヘイセイ</t>
    </rPh>
    <rPh sb="15" eb="17">
      <t>ネンド</t>
    </rPh>
    <rPh sb="23" eb="24">
      <t>シタ</t>
    </rPh>
    <rPh sb="24" eb="25">
      <t>マワ</t>
    </rPh>
    <rPh sb="31" eb="33">
      <t>ヘイセイ</t>
    </rPh>
    <rPh sb="35" eb="37">
      <t>ネンド</t>
    </rPh>
    <rPh sb="43" eb="45">
      <t>ウワマワ</t>
    </rPh>
    <rPh sb="47" eb="49">
      <t>ヘイセイ</t>
    </rPh>
    <rPh sb="51" eb="53">
      <t>ネンド</t>
    </rPh>
    <rPh sb="54" eb="56">
      <t>ヘイセイ</t>
    </rPh>
    <rPh sb="58" eb="60">
      <t>ネンド</t>
    </rPh>
    <rPh sb="61" eb="63">
      <t>ルイジ</t>
    </rPh>
    <rPh sb="63" eb="65">
      <t>ダンタイ</t>
    </rPh>
    <rPh sb="66" eb="68">
      <t>ヘイキン</t>
    </rPh>
    <rPh sb="69" eb="71">
      <t>ウワマワ</t>
    </rPh>
    <rPh sb="75" eb="77">
      <t>リュウドウ</t>
    </rPh>
    <rPh sb="77" eb="79">
      <t>ヒリツ</t>
    </rPh>
    <rPh sb="130" eb="132">
      <t>ヘイセイ</t>
    </rPh>
    <rPh sb="134" eb="136">
      <t>ネンド</t>
    </rPh>
    <rPh sb="137" eb="139">
      <t>ハッセイ</t>
    </rPh>
    <rPh sb="147" eb="148">
      <t>ネン</t>
    </rPh>
    <rPh sb="148" eb="149">
      <t>ド</t>
    </rPh>
    <rPh sb="150" eb="152">
      <t>カイショウ</t>
    </rPh>
    <rPh sb="154" eb="156">
      <t>イコウ</t>
    </rPh>
    <rPh sb="157" eb="159">
      <t>ルイセキ</t>
    </rPh>
    <rPh sb="159" eb="162">
      <t>ケッソンキン</t>
    </rPh>
    <rPh sb="162" eb="163">
      <t>ヒ</t>
    </rPh>
    <rPh sb="163" eb="164">
      <t>リツ</t>
    </rPh>
    <rPh sb="167" eb="169">
      <t>イジ</t>
    </rPh>
    <rPh sb="177" eb="180">
      <t>キギョウサイ</t>
    </rPh>
    <rPh sb="180" eb="182">
      <t>ザンダカ</t>
    </rPh>
    <rPh sb="182" eb="183">
      <t>タイ</t>
    </rPh>
    <rPh sb="183" eb="185">
      <t>キュウスイ</t>
    </rPh>
    <rPh sb="185" eb="187">
      <t>シュウエキ</t>
    </rPh>
    <rPh sb="187" eb="189">
      <t>ヒリツ</t>
    </rPh>
    <rPh sb="191" eb="193">
      <t>ヘイセイ</t>
    </rPh>
    <rPh sb="195" eb="197">
      <t>ネンド</t>
    </rPh>
    <rPh sb="199" eb="200">
      <t>タカ</t>
    </rPh>
    <rPh sb="201" eb="203">
      <t>スイジュン</t>
    </rPh>
    <rPh sb="210" eb="212">
      <t>ハイスイ</t>
    </rPh>
    <rPh sb="212" eb="214">
      <t>シセツ</t>
    </rPh>
    <rPh sb="242" eb="244">
      <t>リョウキン</t>
    </rPh>
    <rPh sb="244" eb="247">
      <t>カイシュウリツ</t>
    </rPh>
    <rPh sb="253" eb="255">
      <t>シタマワ</t>
    </rPh>
    <rPh sb="260" eb="262">
      <t>キュウスイ</t>
    </rPh>
    <rPh sb="263" eb="264">
      <t>カカ</t>
    </rPh>
    <rPh sb="265" eb="267">
      <t>ヒヨウ</t>
    </rPh>
    <rPh sb="268" eb="270">
      <t>キュウスイ</t>
    </rPh>
    <rPh sb="270" eb="272">
      <t>シュウエキ</t>
    </rPh>
    <rPh sb="273" eb="274">
      <t>マカナ</t>
    </rPh>
    <rPh sb="281" eb="282">
      <t>シ</t>
    </rPh>
    <rPh sb="283" eb="284">
      <t>ケン</t>
    </rPh>
    <rPh sb="287" eb="290">
      <t>コウリョウキン</t>
    </rPh>
    <rPh sb="290" eb="292">
      <t>タイサク</t>
    </rPh>
    <rPh sb="293" eb="296">
      <t>ホジョキン</t>
    </rPh>
    <rPh sb="297" eb="298">
      <t>ウ</t>
    </rPh>
    <rPh sb="299" eb="300">
      <t>マカナ</t>
    </rPh>
    <rPh sb="308" eb="312">
      <t>キュウスイゲンカ</t>
    </rPh>
    <rPh sb="314" eb="316">
      <t>ルイジ</t>
    </rPh>
    <rPh sb="316" eb="318">
      <t>ダンタイ</t>
    </rPh>
    <rPh sb="318" eb="321">
      <t>ヘイキンチ</t>
    </rPh>
    <rPh sb="326" eb="327">
      <t>タカ</t>
    </rPh>
    <rPh sb="328" eb="330">
      <t>スイジュン</t>
    </rPh>
    <rPh sb="341" eb="345">
      <t>キュウスイゲンカ</t>
    </rPh>
    <rPh sb="346" eb="348">
      <t>コウセイ</t>
    </rPh>
    <rPh sb="350" eb="352">
      <t>ジュスイ</t>
    </rPh>
    <rPh sb="397" eb="400">
      <t>ヤンバ</t>
    </rPh>
    <rPh sb="402" eb="404">
      <t>カンセイ</t>
    </rPh>
    <rPh sb="407" eb="410">
      <t>ジュスイリョウ</t>
    </rPh>
    <rPh sb="411" eb="413">
      <t>ゾウカ</t>
    </rPh>
    <rPh sb="414" eb="416">
      <t>ヨテイ</t>
    </rPh>
    <rPh sb="418" eb="420">
      <t>ジュスイ</t>
    </rPh>
    <rPh sb="445" eb="447">
      <t>シセツ</t>
    </rPh>
    <rPh sb="447" eb="450">
      <t>リヨウリツ</t>
    </rPh>
    <rPh sb="455" eb="458">
      <t>ハイスイリョウ</t>
    </rPh>
    <rPh sb="459" eb="461">
      <t>ネンネン</t>
    </rPh>
    <rPh sb="461" eb="462">
      <t>ヘ</t>
    </rPh>
    <rPh sb="468" eb="470">
      <t>ルイジ</t>
    </rPh>
    <rPh sb="470" eb="472">
      <t>ダンタイ</t>
    </rPh>
    <rPh sb="472" eb="475">
      <t>ヘイキンチ</t>
    </rPh>
    <rPh sb="476" eb="478">
      <t>シタマワ</t>
    </rPh>
    <rPh sb="486" eb="487">
      <t>ユウ</t>
    </rPh>
    <rPh sb="494" eb="497">
      <t>ロウキュウカ</t>
    </rPh>
    <rPh sb="498" eb="499">
      <t>スス</t>
    </rPh>
    <rPh sb="501" eb="503">
      <t>キンネン</t>
    </rPh>
    <rPh sb="504" eb="506">
      <t>ルイジ</t>
    </rPh>
    <rPh sb="506" eb="508">
      <t>ダンタイ</t>
    </rPh>
    <rPh sb="508" eb="511">
      <t>ヘイキンチ</t>
    </rPh>
    <rPh sb="513" eb="514">
      <t>ヒク</t>
    </rPh>
    <rPh sb="515" eb="517">
      <t>スイジュン</t>
    </rPh>
    <rPh sb="523" eb="525">
      <t>ヘイセイ</t>
    </rPh>
    <rPh sb="527" eb="529">
      <t>ネンド</t>
    </rPh>
    <rPh sb="531" eb="533">
      <t>ロウスイ</t>
    </rPh>
    <rPh sb="533" eb="535">
      <t>チョウサ</t>
    </rPh>
    <rPh sb="535" eb="537">
      <t>ギョウム</t>
    </rPh>
    <rPh sb="537" eb="539">
      <t>イタク</t>
    </rPh>
    <rPh sb="540" eb="541">
      <t>オコナ</t>
    </rPh>
    <rPh sb="542" eb="544">
      <t>ネンネン</t>
    </rPh>
    <rPh sb="544" eb="546">
      <t>ジョウショウ</t>
    </rPh>
    <rPh sb="548" eb="550">
      <t>ヘイセイ</t>
    </rPh>
    <rPh sb="552" eb="554">
      <t>ネンド</t>
    </rPh>
    <rPh sb="557" eb="560">
      <t>ヘイキンチ</t>
    </rPh>
    <rPh sb="561" eb="563">
      <t>ウワマワ</t>
    </rPh>
    <rPh sb="572" eb="575">
      <t>コンポンテキ</t>
    </rPh>
    <rPh sb="576" eb="578">
      <t>カイケツ</t>
    </rPh>
    <rPh sb="580" eb="583">
      <t>ケイカクテキ</t>
    </rPh>
    <rPh sb="584" eb="586">
      <t>カンロ</t>
    </rPh>
    <rPh sb="587" eb="589">
      <t>コウシン</t>
    </rPh>
    <rPh sb="590" eb="59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</si>
</sst>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0.84</c:v>
                </c:pt>
                <c:pt idx="1">
                  <c:v>0.41</c:v>
                </c:pt>
                <c:pt idx="2">
                  <c:v>0.5</c:v>
                </c:pt>
                <c:pt idx="3">
                  <c:v>0.26</c:v>
                </c:pt>
                <c:pt idx="4">
                  <c:v>0.24</c:v>
                </c:pt>
              </c:numCache>
            </c:numRef>
          </c:val>
          <c:extLst>
            <c:ext xmlns:c16="http://schemas.microsoft.com/office/drawing/2014/chart" uri="{C3380CC4-5D6E-409C-BE32-E72D297353CC}">
              <c16:uniqueId val="{00000000-8604-49D0-ACCB-45B3CB4C664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c:ext xmlns:c16="http://schemas.microsoft.com/office/drawing/2014/chart" uri="{C3380CC4-5D6E-409C-BE32-E72D297353CC}">
              <c16:uniqueId val="{00000001-8604-49D0-ACCB-45B3CB4C664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56.74</c:v>
                </c:pt>
                <c:pt idx="1">
                  <c:v>56.11</c:v>
                </c:pt>
                <c:pt idx="2">
                  <c:v>53.97</c:v>
                </c:pt>
                <c:pt idx="3">
                  <c:v>51.16</c:v>
                </c:pt>
                <c:pt idx="4">
                  <c:v>50.24</c:v>
                </c:pt>
              </c:numCache>
            </c:numRef>
          </c:val>
          <c:extLst>
            <c:ext xmlns:c16="http://schemas.microsoft.com/office/drawing/2014/chart" uri="{C3380CC4-5D6E-409C-BE32-E72D297353CC}">
              <c16:uniqueId val="{00000000-6D32-442B-83B5-6E3D3E3EC28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c:ext xmlns:c16="http://schemas.microsoft.com/office/drawing/2014/chart" uri="{C3380CC4-5D6E-409C-BE32-E72D297353CC}">
              <c16:uniqueId val="{00000001-6D32-442B-83B5-6E3D3E3EC28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79.19</c:v>
                </c:pt>
                <c:pt idx="1">
                  <c:v>79.430000000000007</c:v>
                </c:pt>
                <c:pt idx="2">
                  <c:v>82.28</c:v>
                </c:pt>
                <c:pt idx="3">
                  <c:v>86.43</c:v>
                </c:pt>
                <c:pt idx="4">
                  <c:v>87.01</c:v>
                </c:pt>
              </c:numCache>
            </c:numRef>
          </c:val>
          <c:extLst>
            <c:ext xmlns:c16="http://schemas.microsoft.com/office/drawing/2014/chart" uri="{C3380CC4-5D6E-409C-BE32-E72D297353CC}">
              <c16:uniqueId val="{00000000-2354-4533-8E1F-41623951EEC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c:ext xmlns:c16="http://schemas.microsoft.com/office/drawing/2014/chart" uri="{C3380CC4-5D6E-409C-BE32-E72D297353CC}">
              <c16:uniqueId val="{00000001-2354-4533-8E1F-41623951EEC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96.86</c:v>
                </c:pt>
                <c:pt idx="1">
                  <c:v>99.53</c:v>
                </c:pt>
                <c:pt idx="2">
                  <c:v>101.64</c:v>
                </c:pt>
                <c:pt idx="3">
                  <c:v>112.94</c:v>
                </c:pt>
                <c:pt idx="4">
                  <c:v>120.2</c:v>
                </c:pt>
              </c:numCache>
            </c:numRef>
          </c:val>
          <c:extLst>
            <c:ext xmlns:c16="http://schemas.microsoft.com/office/drawing/2014/chart" uri="{C3380CC4-5D6E-409C-BE32-E72D297353CC}">
              <c16:uniqueId val="{00000000-76D7-48E2-B3CF-79117AB43F7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c:ext xmlns:c16="http://schemas.microsoft.com/office/drawing/2014/chart" uri="{C3380CC4-5D6E-409C-BE32-E72D297353CC}">
              <c16:uniqueId val="{00000001-76D7-48E2-B3CF-79117AB43F7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47.19</c:v>
                </c:pt>
                <c:pt idx="1">
                  <c:v>48.52</c:v>
                </c:pt>
                <c:pt idx="2">
                  <c:v>49.85</c:v>
                </c:pt>
                <c:pt idx="3">
                  <c:v>51.34</c:v>
                </c:pt>
                <c:pt idx="4">
                  <c:v>52.79</c:v>
                </c:pt>
              </c:numCache>
            </c:numRef>
          </c:val>
          <c:extLst>
            <c:ext xmlns:c16="http://schemas.microsoft.com/office/drawing/2014/chart" uri="{C3380CC4-5D6E-409C-BE32-E72D297353CC}">
              <c16:uniqueId val="{00000000-3F04-4E1A-AB59-5EA02CE65A0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c:ext xmlns:c16="http://schemas.microsoft.com/office/drawing/2014/chart" uri="{C3380CC4-5D6E-409C-BE32-E72D297353CC}">
              <c16:uniqueId val="{00000001-3F04-4E1A-AB59-5EA02CE65A0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22.75</c:v>
                </c:pt>
                <c:pt idx="1">
                  <c:v>29.3</c:v>
                </c:pt>
                <c:pt idx="2">
                  <c:v>32.54</c:v>
                </c:pt>
                <c:pt idx="3">
                  <c:v>29.79</c:v>
                </c:pt>
                <c:pt idx="4">
                  <c:v>30.04</c:v>
                </c:pt>
              </c:numCache>
            </c:numRef>
          </c:val>
          <c:extLst>
            <c:ext xmlns:c16="http://schemas.microsoft.com/office/drawing/2014/chart" uri="{C3380CC4-5D6E-409C-BE32-E72D297353CC}">
              <c16:uniqueId val="{00000000-BBDB-423F-BB4B-F169B9E419C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c:ext xmlns:c16="http://schemas.microsoft.com/office/drawing/2014/chart" uri="{C3380CC4-5D6E-409C-BE32-E72D297353CC}">
              <c16:uniqueId val="{00000001-BBDB-423F-BB4B-F169B9E419C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formatCode="#,##0.00;&quot;△&quot;#,##0.00">
                  <c:v>0</c:v>
                </c:pt>
                <c:pt idx="1">
                  <c:v>1.02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1C8-420E-AAF9-FC21177EA99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c:ext xmlns:c16="http://schemas.microsoft.com/office/drawing/2014/chart" uri="{C3380CC4-5D6E-409C-BE32-E72D297353CC}">
              <c16:uniqueId val="{00000001-D1C8-420E-AAF9-FC21177EA99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165.51</c:v>
                </c:pt>
                <c:pt idx="1">
                  <c:v>124.41</c:v>
                </c:pt>
                <c:pt idx="2">
                  <c:v>101.69</c:v>
                </c:pt>
                <c:pt idx="3">
                  <c:v>116.54</c:v>
                </c:pt>
                <c:pt idx="4">
                  <c:v>155.22999999999999</c:v>
                </c:pt>
              </c:numCache>
            </c:numRef>
          </c:val>
          <c:extLst>
            <c:ext xmlns:c16="http://schemas.microsoft.com/office/drawing/2014/chart" uri="{C3380CC4-5D6E-409C-BE32-E72D297353CC}">
              <c16:uniqueId val="{00000000-D29C-4D5A-A163-31696AC7737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c:ext xmlns:c16="http://schemas.microsoft.com/office/drawing/2014/chart" uri="{C3380CC4-5D6E-409C-BE32-E72D297353CC}">
              <c16:uniqueId val="{00000001-D29C-4D5A-A163-31696AC7737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402.1</c:v>
                </c:pt>
                <c:pt idx="1">
                  <c:v>378.68</c:v>
                </c:pt>
                <c:pt idx="2">
                  <c:v>352.08</c:v>
                </c:pt>
                <c:pt idx="3">
                  <c:v>326.32</c:v>
                </c:pt>
                <c:pt idx="4">
                  <c:v>305.52999999999997</c:v>
                </c:pt>
              </c:numCache>
            </c:numRef>
          </c:val>
          <c:extLst>
            <c:ext xmlns:c16="http://schemas.microsoft.com/office/drawing/2014/chart" uri="{C3380CC4-5D6E-409C-BE32-E72D297353CC}">
              <c16:uniqueId val="{00000000-94EF-4455-BE40-398D29A42CE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c:ext xmlns:c16="http://schemas.microsoft.com/office/drawing/2014/chart" uri="{C3380CC4-5D6E-409C-BE32-E72D297353CC}">
              <c16:uniqueId val="{00000001-94EF-4455-BE40-398D29A42CE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76.87</c:v>
                </c:pt>
                <c:pt idx="1">
                  <c:v>78.5</c:v>
                </c:pt>
                <c:pt idx="2">
                  <c:v>82.42</c:v>
                </c:pt>
                <c:pt idx="3">
                  <c:v>83.33</c:v>
                </c:pt>
                <c:pt idx="4">
                  <c:v>81.760000000000005</c:v>
                </c:pt>
              </c:numCache>
            </c:numRef>
          </c:val>
          <c:extLst>
            <c:ext xmlns:c16="http://schemas.microsoft.com/office/drawing/2014/chart" uri="{C3380CC4-5D6E-409C-BE32-E72D297353CC}">
              <c16:uniqueId val="{00000000-8253-4196-9C56-85910D2A331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c:ext xmlns:c16="http://schemas.microsoft.com/office/drawing/2014/chart" uri="{C3380CC4-5D6E-409C-BE32-E72D297353CC}">
              <c16:uniqueId val="{00000001-8253-4196-9C56-85910D2A331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295.58</c:v>
                </c:pt>
                <c:pt idx="1">
                  <c:v>289.47000000000003</c:v>
                </c:pt>
                <c:pt idx="2">
                  <c:v>276.07</c:v>
                </c:pt>
                <c:pt idx="3">
                  <c:v>273.17</c:v>
                </c:pt>
                <c:pt idx="4">
                  <c:v>279.07</c:v>
                </c:pt>
              </c:numCache>
            </c:numRef>
          </c:val>
          <c:extLst>
            <c:ext xmlns:c16="http://schemas.microsoft.com/office/drawing/2014/chart" uri="{C3380CC4-5D6E-409C-BE32-E72D297353CC}">
              <c16:uniqueId val="{00000000-64B3-405C-86CA-D149E275E6B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c:ext xmlns:c16="http://schemas.microsoft.com/office/drawing/2014/chart" uri="{C3380CC4-5D6E-409C-BE32-E72D297353CC}">
              <c16:uniqueId val="{00000001-64B3-405C-86CA-D149E275E6B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千葉県　八街市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59" t="str">
        <f>データ!$M$6</f>
        <v>非設置</v>
      </c>
      <c r="AE8" s="59"/>
      <c r="AF8" s="59"/>
      <c r="AG8" s="59"/>
      <c r="AH8" s="59"/>
      <c r="AI8" s="59"/>
      <c r="AJ8" s="59"/>
      <c r="AK8" s="4"/>
      <c r="AL8" s="60">
        <f>データ!$R$6</f>
        <v>70343</v>
      </c>
      <c r="AM8" s="60"/>
      <c r="AN8" s="60"/>
      <c r="AO8" s="60"/>
      <c r="AP8" s="60"/>
      <c r="AQ8" s="60"/>
      <c r="AR8" s="60"/>
      <c r="AS8" s="60"/>
      <c r="AT8" s="51">
        <f>データ!$S$6</f>
        <v>74.94</v>
      </c>
      <c r="AU8" s="52"/>
      <c r="AV8" s="52"/>
      <c r="AW8" s="52"/>
      <c r="AX8" s="52"/>
      <c r="AY8" s="52"/>
      <c r="AZ8" s="52"/>
      <c r="BA8" s="52"/>
      <c r="BB8" s="53">
        <f>データ!$T$6</f>
        <v>938.66</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58.19</v>
      </c>
      <c r="J10" s="52"/>
      <c r="K10" s="52"/>
      <c r="L10" s="52"/>
      <c r="M10" s="52"/>
      <c r="N10" s="52"/>
      <c r="O10" s="63"/>
      <c r="P10" s="53">
        <f>データ!$P$6</f>
        <v>52.05</v>
      </c>
      <c r="Q10" s="53"/>
      <c r="R10" s="53"/>
      <c r="S10" s="53"/>
      <c r="T10" s="53"/>
      <c r="U10" s="53"/>
      <c r="V10" s="53"/>
      <c r="W10" s="60">
        <f>データ!$Q$6</f>
        <v>3890</v>
      </c>
      <c r="X10" s="60"/>
      <c r="Y10" s="60"/>
      <c r="Z10" s="60"/>
      <c r="AA10" s="60"/>
      <c r="AB10" s="60"/>
      <c r="AC10" s="60"/>
      <c r="AD10" s="2"/>
      <c r="AE10" s="2"/>
      <c r="AF10" s="2"/>
      <c r="AG10" s="2"/>
      <c r="AH10" s="4"/>
      <c r="AI10" s="4"/>
      <c r="AJ10" s="4"/>
      <c r="AK10" s="4"/>
      <c r="AL10" s="60">
        <f>データ!$U$6</f>
        <v>36401</v>
      </c>
      <c r="AM10" s="60"/>
      <c r="AN10" s="60"/>
      <c r="AO10" s="60"/>
      <c r="AP10" s="60"/>
      <c r="AQ10" s="60"/>
      <c r="AR10" s="60"/>
      <c r="AS10" s="60"/>
      <c r="AT10" s="51">
        <f>データ!$V$6</f>
        <v>38.97</v>
      </c>
      <c r="AU10" s="52"/>
      <c r="AV10" s="52"/>
      <c r="AW10" s="52"/>
      <c r="AX10" s="52"/>
      <c r="AY10" s="52"/>
      <c r="AZ10" s="52"/>
      <c r="BA10" s="52"/>
      <c r="BB10" s="53">
        <f>データ!$W$6</f>
        <v>934.08</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106</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104</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105</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Nta5mJqev4ddDULIF1J8a7SJew8smlhugqMVsI1wfZOwpzioRfrLd6rjPJCu+NoLnJmHsQxq7PBIN03DImb3uA==" saltValue="BFmSNPOO1hyZQb3xiFrwj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122301</v>
      </c>
      <c r="D6" s="34">
        <f t="shared" si="3"/>
        <v>46</v>
      </c>
      <c r="E6" s="34">
        <f t="shared" si="3"/>
        <v>1</v>
      </c>
      <c r="F6" s="34">
        <f t="shared" si="3"/>
        <v>0</v>
      </c>
      <c r="G6" s="34">
        <f t="shared" si="3"/>
        <v>1</v>
      </c>
      <c r="H6" s="34" t="str">
        <f t="shared" si="3"/>
        <v>千葉県　八街市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58.19</v>
      </c>
      <c r="P6" s="35">
        <f t="shared" si="3"/>
        <v>52.05</v>
      </c>
      <c r="Q6" s="35">
        <f t="shared" si="3"/>
        <v>3890</v>
      </c>
      <c r="R6" s="35">
        <f t="shared" si="3"/>
        <v>70343</v>
      </c>
      <c r="S6" s="35">
        <f t="shared" si="3"/>
        <v>74.94</v>
      </c>
      <c r="T6" s="35">
        <f t="shared" si="3"/>
        <v>938.66</v>
      </c>
      <c r="U6" s="35">
        <f t="shared" si="3"/>
        <v>36401</v>
      </c>
      <c r="V6" s="35">
        <f t="shared" si="3"/>
        <v>38.97</v>
      </c>
      <c r="W6" s="35">
        <f t="shared" si="3"/>
        <v>934.08</v>
      </c>
      <c r="X6" s="36">
        <f>IF(X7="",NA(),X7)</f>
        <v>96.86</v>
      </c>
      <c r="Y6" s="36">
        <f t="shared" ref="Y6:AG6" si="4">IF(Y7="",NA(),Y7)</f>
        <v>99.53</v>
      </c>
      <c r="Z6" s="36">
        <f t="shared" si="4"/>
        <v>101.64</v>
      </c>
      <c r="AA6" s="36">
        <f t="shared" si="4"/>
        <v>112.94</v>
      </c>
      <c r="AB6" s="36">
        <f t="shared" si="4"/>
        <v>120.2</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6">
        <f t="shared" ref="AJ6:AR6" si="5">IF(AJ7="",NA(),AJ7)</f>
        <v>1.02</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165.51</v>
      </c>
      <c r="AU6" s="36">
        <f t="shared" ref="AU6:BC6" si="6">IF(AU7="",NA(),AU7)</f>
        <v>124.41</v>
      </c>
      <c r="AV6" s="36">
        <f t="shared" si="6"/>
        <v>101.69</v>
      </c>
      <c r="AW6" s="36">
        <f t="shared" si="6"/>
        <v>116.54</v>
      </c>
      <c r="AX6" s="36">
        <f t="shared" si="6"/>
        <v>155.22999999999999</v>
      </c>
      <c r="AY6" s="36">
        <f t="shared" si="6"/>
        <v>382.09</v>
      </c>
      <c r="AZ6" s="36">
        <f t="shared" si="6"/>
        <v>371.31</v>
      </c>
      <c r="BA6" s="36">
        <f t="shared" si="6"/>
        <v>377.63</v>
      </c>
      <c r="BB6" s="36">
        <f t="shared" si="6"/>
        <v>357.34</v>
      </c>
      <c r="BC6" s="36">
        <f t="shared" si="6"/>
        <v>366.03</v>
      </c>
      <c r="BD6" s="35" t="str">
        <f>IF(BD7="","",IF(BD7="-","【-】","【"&amp;SUBSTITUTE(TEXT(BD7,"#,##0.00"),"-","△")&amp;"】"))</f>
        <v>【261.93】</v>
      </c>
      <c r="BE6" s="36">
        <f>IF(BE7="",NA(),BE7)</f>
        <v>402.1</v>
      </c>
      <c r="BF6" s="36">
        <f t="shared" ref="BF6:BN6" si="7">IF(BF7="",NA(),BF7)</f>
        <v>378.68</v>
      </c>
      <c r="BG6" s="36">
        <f t="shared" si="7"/>
        <v>352.08</v>
      </c>
      <c r="BH6" s="36">
        <f t="shared" si="7"/>
        <v>326.32</v>
      </c>
      <c r="BI6" s="36">
        <f t="shared" si="7"/>
        <v>305.52999999999997</v>
      </c>
      <c r="BJ6" s="36">
        <f t="shared" si="7"/>
        <v>385.06</v>
      </c>
      <c r="BK6" s="36">
        <f t="shared" si="7"/>
        <v>373.09</v>
      </c>
      <c r="BL6" s="36">
        <f t="shared" si="7"/>
        <v>364.71</v>
      </c>
      <c r="BM6" s="36">
        <f t="shared" si="7"/>
        <v>373.69</v>
      </c>
      <c r="BN6" s="36">
        <f t="shared" si="7"/>
        <v>370.12</v>
      </c>
      <c r="BO6" s="35" t="str">
        <f>IF(BO7="","",IF(BO7="-","【-】","【"&amp;SUBSTITUTE(TEXT(BO7,"#,##0.00"),"-","△")&amp;"】"))</f>
        <v>【270.46】</v>
      </c>
      <c r="BP6" s="36">
        <f>IF(BP7="",NA(),BP7)</f>
        <v>76.87</v>
      </c>
      <c r="BQ6" s="36">
        <f t="shared" ref="BQ6:BY6" si="8">IF(BQ7="",NA(),BQ7)</f>
        <v>78.5</v>
      </c>
      <c r="BR6" s="36">
        <f t="shared" si="8"/>
        <v>82.42</v>
      </c>
      <c r="BS6" s="36">
        <f t="shared" si="8"/>
        <v>83.33</v>
      </c>
      <c r="BT6" s="36">
        <f t="shared" si="8"/>
        <v>81.760000000000005</v>
      </c>
      <c r="BU6" s="36">
        <f t="shared" si="8"/>
        <v>99.07</v>
      </c>
      <c r="BV6" s="36">
        <f t="shared" si="8"/>
        <v>99.99</v>
      </c>
      <c r="BW6" s="36">
        <f t="shared" si="8"/>
        <v>100.65</v>
      </c>
      <c r="BX6" s="36">
        <f t="shared" si="8"/>
        <v>99.87</v>
      </c>
      <c r="BY6" s="36">
        <f t="shared" si="8"/>
        <v>100.42</v>
      </c>
      <c r="BZ6" s="35" t="str">
        <f>IF(BZ7="","",IF(BZ7="-","【-】","【"&amp;SUBSTITUTE(TEXT(BZ7,"#,##0.00"),"-","△")&amp;"】"))</f>
        <v>【103.91】</v>
      </c>
      <c r="CA6" s="36">
        <f>IF(CA7="",NA(),CA7)</f>
        <v>295.58</v>
      </c>
      <c r="CB6" s="36">
        <f t="shared" ref="CB6:CJ6" si="9">IF(CB7="",NA(),CB7)</f>
        <v>289.47000000000003</v>
      </c>
      <c r="CC6" s="36">
        <f t="shared" si="9"/>
        <v>276.07</v>
      </c>
      <c r="CD6" s="36">
        <f t="shared" si="9"/>
        <v>273.17</v>
      </c>
      <c r="CE6" s="36">
        <f t="shared" si="9"/>
        <v>279.07</v>
      </c>
      <c r="CF6" s="36">
        <f t="shared" si="9"/>
        <v>173.03</v>
      </c>
      <c r="CG6" s="36">
        <f t="shared" si="9"/>
        <v>171.15</v>
      </c>
      <c r="CH6" s="36">
        <f t="shared" si="9"/>
        <v>170.19</v>
      </c>
      <c r="CI6" s="36">
        <f t="shared" si="9"/>
        <v>171.81</v>
      </c>
      <c r="CJ6" s="36">
        <f t="shared" si="9"/>
        <v>171.67</v>
      </c>
      <c r="CK6" s="35" t="str">
        <f>IF(CK7="","",IF(CK7="-","【-】","【"&amp;SUBSTITUTE(TEXT(CK7,"#,##0.00"),"-","△")&amp;"】"))</f>
        <v>【167.11】</v>
      </c>
      <c r="CL6" s="36">
        <f>IF(CL7="",NA(),CL7)</f>
        <v>56.74</v>
      </c>
      <c r="CM6" s="36">
        <f t="shared" ref="CM6:CU6" si="10">IF(CM7="",NA(),CM7)</f>
        <v>56.11</v>
      </c>
      <c r="CN6" s="36">
        <f t="shared" si="10"/>
        <v>53.97</v>
      </c>
      <c r="CO6" s="36">
        <f t="shared" si="10"/>
        <v>51.16</v>
      </c>
      <c r="CP6" s="36">
        <f t="shared" si="10"/>
        <v>50.24</v>
      </c>
      <c r="CQ6" s="36">
        <f t="shared" si="10"/>
        <v>58.58</v>
      </c>
      <c r="CR6" s="36">
        <f t="shared" si="10"/>
        <v>58.53</v>
      </c>
      <c r="CS6" s="36">
        <f t="shared" si="10"/>
        <v>59.01</v>
      </c>
      <c r="CT6" s="36">
        <f t="shared" si="10"/>
        <v>60.03</v>
      </c>
      <c r="CU6" s="36">
        <f t="shared" si="10"/>
        <v>59.74</v>
      </c>
      <c r="CV6" s="35" t="str">
        <f>IF(CV7="","",IF(CV7="-","【-】","【"&amp;SUBSTITUTE(TEXT(CV7,"#,##0.00"),"-","△")&amp;"】"))</f>
        <v>【60.27】</v>
      </c>
      <c r="CW6" s="36">
        <f>IF(CW7="",NA(),CW7)</f>
        <v>79.19</v>
      </c>
      <c r="CX6" s="36">
        <f t="shared" ref="CX6:DF6" si="11">IF(CX7="",NA(),CX7)</f>
        <v>79.430000000000007</v>
      </c>
      <c r="CY6" s="36">
        <f t="shared" si="11"/>
        <v>82.28</v>
      </c>
      <c r="CZ6" s="36">
        <f t="shared" si="11"/>
        <v>86.43</v>
      </c>
      <c r="DA6" s="36">
        <f t="shared" si="11"/>
        <v>87.01</v>
      </c>
      <c r="DB6" s="36">
        <f t="shared" si="11"/>
        <v>85.23</v>
      </c>
      <c r="DC6" s="36">
        <f t="shared" si="11"/>
        <v>85.26</v>
      </c>
      <c r="DD6" s="36">
        <f t="shared" si="11"/>
        <v>85.37</v>
      </c>
      <c r="DE6" s="36">
        <f t="shared" si="11"/>
        <v>84.81</v>
      </c>
      <c r="DF6" s="36">
        <f t="shared" si="11"/>
        <v>84.8</v>
      </c>
      <c r="DG6" s="35" t="str">
        <f>IF(DG7="","",IF(DG7="-","【-】","【"&amp;SUBSTITUTE(TEXT(DG7,"#,##0.00"),"-","△")&amp;"】"))</f>
        <v>【89.92】</v>
      </c>
      <c r="DH6" s="36">
        <f>IF(DH7="",NA(),DH7)</f>
        <v>47.19</v>
      </c>
      <c r="DI6" s="36">
        <f t="shared" ref="DI6:DQ6" si="12">IF(DI7="",NA(),DI7)</f>
        <v>48.52</v>
      </c>
      <c r="DJ6" s="36">
        <f t="shared" si="12"/>
        <v>49.85</v>
      </c>
      <c r="DK6" s="36">
        <f t="shared" si="12"/>
        <v>51.34</v>
      </c>
      <c r="DL6" s="36">
        <f t="shared" si="12"/>
        <v>52.79</v>
      </c>
      <c r="DM6" s="36">
        <f t="shared" si="12"/>
        <v>44.31</v>
      </c>
      <c r="DN6" s="36">
        <f t="shared" si="12"/>
        <v>45.75</v>
      </c>
      <c r="DO6" s="36">
        <f t="shared" si="12"/>
        <v>46.9</v>
      </c>
      <c r="DP6" s="36">
        <f t="shared" si="12"/>
        <v>47.28</v>
      </c>
      <c r="DQ6" s="36">
        <f t="shared" si="12"/>
        <v>47.66</v>
      </c>
      <c r="DR6" s="35" t="str">
        <f>IF(DR7="","",IF(DR7="-","【-】","【"&amp;SUBSTITUTE(TEXT(DR7,"#,##0.00"),"-","△")&amp;"】"))</f>
        <v>【48.85】</v>
      </c>
      <c r="DS6" s="36">
        <f>IF(DS7="",NA(),DS7)</f>
        <v>22.75</v>
      </c>
      <c r="DT6" s="36">
        <f t="shared" ref="DT6:EB6" si="13">IF(DT7="",NA(),DT7)</f>
        <v>29.3</v>
      </c>
      <c r="DU6" s="36">
        <f t="shared" si="13"/>
        <v>32.54</v>
      </c>
      <c r="DV6" s="36">
        <f t="shared" si="13"/>
        <v>29.79</v>
      </c>
      <c r="DW6" s="36">
        <f t="shared" si="13"/>
        <v>30.04</v>
      </c>
      <c r="DX6" s="36">
        <f t="shared" si="13"/>
        <v>10.09</v>
      </c>
      <c r="DY6" s="36">
        <f t="shared" si="13"/>
        <v>10.54</v>
      </c>
      <c r="DZ6" s="36">
        <f t="shared" si="13"/>
        <v>12.03</v>
      </c>
      <c r="EA6" s="36">
        <f t="shared" si="13"/>
        <v>12.19</v>
      </c>
      <c r="EB6" s="36">
        <f t="shared" si="13"/>
        <v>15.1</v>
      </c>
      <c r="EC6" s="35" t="str">
        <f>IF(EC7="","",IF(EC7="-","【-】","【"&amp;SUBSTITUTE(TEXT(EC7,"#,##0.00"),"-","△")&amp;"】"))</f>
        <v>【17.80】</v>
      </c>
      <c r="ED6" s="36">
        <f>IF(ED7="",NA(),ED7)</f>
        <v>0.84</v>
      </c>
      <c r="EE6" s="36">
        <f t="shared" ref="EE6:EM6" si="14">IF(EE7="",NA(),EE7)</f>
        <v>0.41</v>
      </c>
      <c r="EF6" s="36">
        <f t="shared" si="14"/>
        <v>0.5</v>
      </c>
      <c r="EG6" s="36">
        <f t="shared" si="14"/>
        <v>0.26</v>
      </c>
      <c r="EH6" s="36">
        <f t="shared" si="14"/>
        <v>0.24</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15">
      <c r="A7" s="29"/>
      <c r="B7" s="38">
        <v>2018</v>
      </c>
      <c r="C7" s="38">
        <v>122301</v>
      </c>
      <c r="D7" s="38">
        <v>46</v>
      </c>
      <c r="E7" s="38">
        <v>1</v>
      </c>
      <c r="F7" s="38">
        <v>0</v>
      </c>
      <c r="G7" s="38">
        <v>1</v>
      </c>
      <c r="H7" s="38" t="s">
        <v>92</v>
      </c>
      <c r="I7" s="38" t="s">
        <v>93</v>
      </c>
      <c r="J7" s="38" t="s">
        <v>94</v>
      </c>
      <c r="K7" s="38" t="s">
        <v>95</v>
      </c>
      <c r="L7" s="38" t="s">
        <v>96</v>
      </c>
      <c r="M7" s="38" t="s">
        <v>97</v>
      </c>
      <c r="N7" s="39" t="s">
        <v>98</v>
      </c>
      <c r="O7" s="39">
        <v>58.19</v>
      </c>
      <c r="P7" s="39">
        <v>52.05</v>
      </c>
      <c r="Q7" s="39">
        <v>3890</v>
      </c>
      <c r="R7" s="39">
        <v>70343</v>
      </c>
      <c r="S7" s="39">
        <v>74.94</v>
      </c>
      <c r="T7" s="39">
        <v>938.66</v>
      </c>
      <c r="U7" s="39">
        <v>36401</v>
      </c>
      <c r="V7" s="39">
        <v>38.97</v>
      </c>
      <c r="W7" s="39">
        <v>934.08</v>
      </c>
      <c r="X7" s="39">
        <v>96.86</v>
      </c>
      <c r="Y7" s="39">
        <v>99.53</v>
      </c>
      <c r="Z7" s="39">
        <v>101.64</v>
      </c>
      <c r="AA7" s="39">
        <v>112.94</v>
      </c>
      <c r="AB7" s="39">
        <v>120.2</v>
      </c>
      <c r="AC7" s="39">
        <v>109.04</v>
      </c>
      <c r="AD7" s="39">
        <v>109.64</v>
      </c>
      <c r="AE7" s="39">
        <v>110.95</v>
      </c>
      <c r="AF7" s="39">
        <v>110.68</v>
      </c>
      <c r="AG7" s="39">
        <v>110.66</v>
      </c>
      <c r="AH7" s="39">
        <v>112.83</v>
      </c>
      <c r="AI7" s="39">
        <v>0</v>
      </c>
      <c r="AJ7" s="39">
        <v>1.02</v>
      </c>
      <c r="AK7" s="39">
        <v>0</v>
      </c>
      <c r="AL7" s="39">
        <v>0</v>
      </c>
      <c r="AM7" s="39">
        <v>0</v>
      </c>
      <c r="AN7" s="39">
        <v>3.77</v>
      </c>
      <c r="AO7" s="39">
        <v>3.62</v>
      </c>
      <c r="AP7" s="39">
        <v>3.91</v>
      </c>
      <c r="AQ7" s="39">
        <v>3.56</v>
      </c>
      <c r="AR7" s="39">
        <v>2.74</v>
      </c>
      <c r="AS7" s="39">
        <v>1.05</v>
      </c>
      <c r="AT7" s="39">
        <v>165.51</v>
      </c>
      <c r="AU7" s="39">
        <v>124.41</v>
      </c>
      <c r="AV7" s="39">
        <v>101.69</v>
      </c>
      <c r="AW7" s="39">
        <v>116.54</v>
      </c>
      <c r="AX7" s="39">
        <v>155.22999999999999</v>
      </c>
      <c r="AY7" s="39">
        <v>382.09</v>
      </c>
      <c r="AZ7" s="39">
        <v>371.31</v>
      </c>
      <c r="BA7" s="39">
        <v>377.63</v>
      </c>
      <c r="BB7" s="39">
        <v>357.34</v>
      </c>
      <c r="BC7" s="39">
        <v>366.03</v>
      </c>
      <c r="BD7" s="39">
        <v>261.93</v>
      </c>
      <c r="BE7" s="39">
        <v>402.1</v>
      </c>
      <c r="BF7" s="39">
        <v>378.68</v>
      </c>
      <c r="BG7" s="39">
        <v>352.08</v>
      </c>
      <c r="BH7" s="39">
        <v>326.32</v>
      </c>
      <c r="BI7" s="39">
        <v>305.52999999999997</v>
      </c>
      <c r="BJ7" s="39">
        <v>385.06</v>
      </c>
      <c r="BK7" s="39">
        <v>373.09</v>
      </c>
      <c r="BL7" s="39">
        <v>364.71</v>
      </c>
      <c r="BM7" s="39">
        <v>373.69</v>
      </c>
      <c r="BN7" s="39">
        <v>370.12</v>
      </c>
      <c r="BO7" s="39">
        <v>270.45999999999998</v>
      </c>
      <c r="BP7" s="39">
        <v>76.87</v>
      </c>
      <c r="BQ7" s="39">
        <v>78.5</v>
      </c>
      <c r="BR7" s="39">
        <v>82.42</v>
      </c>
      <c r="BS7" s="39">
        <v>83.33</v>
      </c>
      <c r="BT7" s="39">
        <v>81.760000000000005</v>
      </c>
      <c r="BU7" s="39">
        <v>99.07</v>
      </c>
      <c r="BV7" s="39">
        <v>99.99</v>
      </c>
      <c r="BW7" s="39">
        <v>100.65</v>
      </c>
      <c r="BX7" s="39">
        <v>99.87</v>
      </c>
      <c r="BY7" s="39">
        <v>100.42</v>
      </c>
      <c r="BZ7" s="39">
        <v>103.91</v>
      </c>
      <c r="CA7" s="39">
        <v>295.58</v>
      </c>
      <c r="CB7" s="39">
        <v>289.47000000000003</v>
      </c>
      <c r="CC7" s="39">
        <v>276.07</v>
      </c>
      <c r="CD7" s="39">
        <v>273.17</v>
      </c>
      <c r="CE7" s="39">
        <v>279.07</v>
      </c>
      <c r="CF7" s="39">
        <v>173.03</v>
      </c>
      <c r="CG7" s="39">
        <v>171.15</v>
      </c>
      <c r="CH7" s="39">
        <v>170.19</v>
      </c>
      <c r="CI7" s="39">
        <v>171.81</v>
      </c>
      <c r="CJ7" s="39">
        <v>171.67</v>
      </c>
      <c r="CK7" s="39">
        <v>167.11</v>
      </c>
      <c r="CL7" s="39">
        <v>56.74</v>
      </c>
      <c r="CM7" s="39">
        <v>56.11</v>
      </c>
      <c r="CN7" s="39">
        <v>53.97</v>
      </c>
      <c r="CO7" s="39">
        <v>51.16</v>
      </c>
      <c r="CP7" s="39">
        <v>50.24</v>
      </c>
      <c r="CQ7" s="39">
        <v>58.58</v>
      </c>
      <c r="CR7" s="39">
        <v>58.53</v>
      </c>
      <c r="CS7" s="39">
        <v>59.01</v>
      </c>
      <c r="CT7" s="39">
        <v>60.03</v>
      </c>
      <c r="CU7" s="39">
        <v>59.74</v>
      </c>
      <c r="CV7" s="39">
        <v>60.27</v>
      </c>
      <c r="CW7" s="39">
        <v>79.19</v>
      </c>
      <c r="CX7" s="39">
        <v>79.430000000000007</v>
      </c>
      <c r="CY7" s="39">
        <v>82.28</v>
      </c>
      <c r="CZ7" s="39">
        <v>86.43</v>
      </c>
      <c r="DA7" s="39">
        <v>87.01</v>
      </c>
      <c r="DB7" s="39">
        <v>85.23</v>
      </c>
      <c r="DC7" s="39">
        <v>85.26</v>
      </c>
      <c r="DD7" s="39">
        <v>85.37</v>
      </c>
      <c r="DE7" s="39">
        <v>84.81</v>
      </c>
      <c r="DF7" s="39">
        <v>84.8</v>
      </c>
      <c r="DG7" s="39">
        <v>89.92</v>
      </c>
      <c r="DH7" s="39">
        <v>47.19</v>
      </c>
      <c r="DI7" s="39">
        <v>48.52</v>
      </c>
      <c r="DJ7" s="39">
        <v>49.85</v>
      </c>
      <c r="DK7" s="39">
        <v>51.34</v>
      </c>
      <c r="DL7" s="39">
        <v>52.79</v>
      </c>
      <c r="DM7" s="39">
        <v>44.31</v>
      </c>
      <c r="DN7" s="39">
        <v>45.75</v>
      </c>
      <c r="DO7" s="39">
        <v>46.9</v>
      </c>
      <c r="DP7" s="39">
        <v>47.28</v>
      </c>
      <c r="DQ7" s="39">
        <v>47.66</v>
      </c>
      <c r="DR7" s="39">
        <v>48.85</v>
      </c>
      <c r="DS7" s="39">
        <v>22.75</v>
      </c>
      <c r="DT7" s="39">
        <v>29.3</v>
      </c>
      <c r="DU7" s="39">
        <v>32.54</v>
      </c>
      <c r="DV7" s="39">
        <v>29.79</v>
      </c>
      <c r="DW7" s="39">
        <v>30.04</v>
      </c>
      <c r="DX7" s="39">
        <v>10.09</v>
      </c>
      <c r="DY7" s="39">
        <v>10.54</v>
      </c>
      <c r="DZ7" s="39">
        <v>12.03</v>
      </c>
      <c r="EA7" s="39">
        <v>12.19</v>
      </c>
      <c r="EB7" s="39">
        <v>15.1</v>
      </c>
      <c r="EC7" s="39">
        <v>17.8</v>
      </c>
      <c r="ED7" s="39">
        <v>0.84</v>
      </c>
      <c r="EE7" s="39">
        <v>0.41</v>
      </c>
      <c r="EF7" s="39">
        <v>0.5</v>
      </c>
      <c r="EG7" s="39">
        <v>0.26</v>
      </c>
      <c r="EH7" s="39">
        <v>0.24</v>
      </c>
      <c r="EI7" s="39">
        <v>0.6</v>
      </c>
      <c r="EJ7" s="39">
        <v>0.56000000000000005</v>
      </c>
      <c r="EK7" s="39">
        <v>0.61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2020-01-16T04:47:03Z</cp:lastPrinted>
  <dcterms:created xsi:type="dcterms:W3CDTF">2019-12-05T04:13:08Z</dcterms:created>
  <dcterms:modified xsi:type="dcterms:W3CDTF">2020-02-18T06:14:33Z</dcterms:modified>
  <cp:category/>
</cp:coreProperties>
</file>