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LV9uxW8/IW3WhUoVjhafQWWxu22nzJJjHuvZ9wtuKDZf0U/xID2gcvZd/TdD+ocAeWJM710FXVTtqz2g3TgMmA==" workbookSaltValue="pRxcXgCl6/gFN9WLGom9Ig=="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<sst xmlns="http://schemas.openxmlformats.org/spreadsheetml/2006/main" count="233" uniqueCount="114">
  <si>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</si>
  <si>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</si>
  <si>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</si>
  <si>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</si>
  <si>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</si>
  <si>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</si>
  <si>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</si>
  <si>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</si>
  <si>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</si>
  <si>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</si>
  <si>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</si>
  <si>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</si>
  <si>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</si>
  <si>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</si>
  <si>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</si>
  <si>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</si>
  <si>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</si>
  <si>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</si>
  <si>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</si>
  <si>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</si>
  <si>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</si>
  <si>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</si>
  <si>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</si>
  <si>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</si>
  <si>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</si>
  <si>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</si>
  <si>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</si>
  <si>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</si>
  <si>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</si>
  <si>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</si>
  <si>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</si>
  <si>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</si>
  <si>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</si>
  <si>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</si>
  <si>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</si>
  <si>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</si>
  <si>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</si>
  <si>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</si>
  <si>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</si>
  <si>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</si>
  <si>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</si>
  <si>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</si>
  <si>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</si>
  <si>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</si>
  <si>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</si>
  <si>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</si>
  <si>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</si>
  <si>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</si>
  <si>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</si>
  <si>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</si>
  <si>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</si>
  <si>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</si>
  <si>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</si>
  <si>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</si>
  <si>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</si>
  <si>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</si>
  <si>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</si>
  <si>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</si>
  <si>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</si>
  <si>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</si>
  <si>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</si>
  <si>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</si>
  <si>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</si>
  <si>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</si>
  <si>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</si>
  <si>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</si>
  <si>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</si>
  <si>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</si>
  <si>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</si>
  <si>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</si>
  <si>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</si>
  <si>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</si>
  <si>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</si>
  <si>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</si>
  <si>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</si>
  <si>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</si>
  <si>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</si>
  <si>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</si>
  <si>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</si>
  <si>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</si>
  <si>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</si>
  <si>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</si>
  <si>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</si>
  <si>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</si>
  <si>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</si>
  <si>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</si>
  <si>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</si>
  <si>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</si>
  <si>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</si>
  <si>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</si>
  <si>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</si>
  <si>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</si>
  <si>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</si>
  <si>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</si>
  <si>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</si>
  <si>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</si>
  <si>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</si>
  <si>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</si>
  <si>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八街市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</si>
  <si>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</si>
  <si>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</si>
  <si>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</si>
  <si>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</si>
  <si>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</si>
  <si>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</si>
  <si>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</si>
  <si>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</si>
  <si>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</si>
  <si>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</si>
  <si>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</si>
  <si>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</si>
  <si>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収益的収支比率は、昨年度より改善しているが、
100％を下回っており、総収入について、使用料以外の収入でも賄っているため、経費削減や使用料見直し等により、経営改善を図っていく必要がある。
　経営の健全性の確保にあたり、地方公営企業会計への移行を行い、実態を把握したうえで、より効率的な経営戦略を検討していきたい。</t>
    <rPh sb="1" eb="3">
      <t>シュウエキ</t>
    </rPh>
    <rPh sb="3" eb="4">
      <t>テキ</t>
    </rPh>
    <rPh sb="4" eb="6">
      <t>シュウシ</t>
    </rPh>
    <rPh sb="6" eb="8">
      <t>ヒリツ</t>
    </rPh>
    <rPh sb="10" eb="13">
      <t>サクネンド</t>
    </rPh>
    <rPh sb="15" eb="17">
      <t>カイゼン</t>
    </rPh>
    <rPh sb="29" eb="31">
      <t>シタマワ</t>
    </rPh>
    <rPh sb="36" eb="37">
      <t>ソウ</t>
    </rPh>
    <rPh sb="37" eb="39">
      <t>シュウニュウ</t>
    </rPh>
    <rPh sb="44" eb="47">
      <t>シヨウリョウ</t>
    </rPh>
    <rPh sb="47" eb="49">
      <t>イガイ</t>
    </rPh>
    <rPh sb="50" eb="52">
      <t>シュウニュウ</t>
    </rPh>
    <rPh sb="54" eb="55">
      <t>マカナ</t>
    </rPh>
    <rPh sb="62" eb="64">
      <t>ケイヒ</t>
    </rPh>
    <rPh sb="64" eb="66">
      <t>サクゲン</t>
    </rPh>
    <rPh sb="67" eb="70">
      <t>シヨウリョウ</t>
    </rPh>
    <rPh sb="70" eb="72">
      <t>ミナオ</t>
    </rPh>
    <rPh sb="73" eb="74">
      <t>トウ</t>
    </rPh>
    <rPh sb="78" eb="80">
      <t>ケイエイ</t>
    </rPh>
    <rPh sb="80" eb="82">
      <t>カイゼン</t>
    </rPh>
    <rPh sb="83" eb="84">
      <t>ハカ</t>
    </rPh>
    <rPh sb="88" eb="90">
      <t>ヒツヨウ</t>
    </rPh>
    <rPh sb="96" eb="98">
      <t>ケイエイ</t>
    </rPh>
    <rPh sb="99" eb="102">
      <t>ケンゼンセイ</t>
    </rPh>
    <rPh sb="103" eb="105">
      <t>カクホ</t>
    </rPh>
    <rPh sb="110" eb="112">
      <t>チホウ</t>
    </rPh>
    <rPh sb="112" eb="114">
      <t>コウエイ</t>
    </rPh>
    <rPh sb="114" eb="116">
      <t>キギョウ</t>
    </rPh>
    <rPh sb="116" eb="118">
      <t>カイケイ</t>
    </rPh>
    <rPh sb="120" eb="122">
      <t>イコウ</t>
    </rPh>
    <rPh sb="123" eb="124">
      <t>オコナ</t>
    </rPh>
    <rPh sb="126" eb="128">
      <t>ジッタイ</t>
    </rPh>
    <rPh sb="129" eb="131">
      <t>ハアク</t>
    </rPh>
    <rPh sb="139" eb="142">
      <t>コウリツテキ</t>
    </rPh>
    <rPh sb="143" eb="145">
      <t>ケイエイ</t>
    </rPh>
    <rPh sb="145" eb="147">
      <t>センリャク</t>
    </rPh>
    <rPh sb="148" eb="150">
      <t>ケントウ</t>
    </rPh>
    <phoneticPr fontId="4"/>
  </si>
  <si>
    <t>　下水道施設更新については、管渠の老朽化状況などを把握し、計画的、効率的に事業を進めているところである。
　マンホール蓋交換についても、摩耗によるスリップ・転倒等の事故を未然に防ぐため、毎年計画的に実施しているところである。
　今後も、管渠の状況を把握していく中でストックマネジメント計画に基づき、計画的・効率的に老朽化対策に取り組んでいく。</t>
    <rPh sb="1" eb="4">
      <t>ゲスイドウ</t>
    </rPh>
    <rPh sb="4" eb="6">
      <t>シセツ</t>
    </rPh>
    <rPh sb="6" eb="8">
      <t>コウシン</t>
    </rPh>
    <rPh sb="14" eb="16">
      <t>カンキョ</t>
    </rPh>
    <rPh sb="17" eb="20">
      <t>ロウキュウカ</t>
    </rPh>
    <rPh sb="20" eb="22">
      <t>ジョウキョウ</t>
    </rPh>
    <rPh sb="25" eb="27">
      <t>ハアク</t>
    </rPh>
    <rPh sb="29" eb="32">
      <t>ケイカクテキ</t>
    </rPh>
    <rPh sb="33" eb="36">
      <t>コウリツテキ</t>
    </rPh>
    <rPh sb="37" eb="39">
      <t>ジギョウ</t>
    </rPh>
    <rPh sb="40" eb="41">
      <t>スス</t>
    </rPh>
    <rPh sb="59" eb="60">
      <t>フタ</t>
    </rPh>
    <rPh sb="60" eb="62">
      <t>コウカン</t>
    </rPh>
    <rPh sb="68" eb="70">
      <t>マモウ</t>
    </rPh>
    <rPh sb="78" eb="80">
      <t>テントウ</t>
    </rPh>
    <rPh sb="80" eb="81">
      <t>トウ</t>
    </rPh>
    <rPh sb="82" eb="84">
      <t>ジコ</t>
    </rPh>
    <rPh sb="85" eb="87">
      <t>ミゼン</t>
    </rPh>
    <rPh sb="88" eb="89">
      <t>フセ</t>
    </rPh>
    <rPh sb="93" eb="95">
      <t>マイトシ</t>
    </rPh>
    <rPh sb="95" eb="98">
      <t>ケイカクテキ</t>
    </rPh>
    <rPh sb="99" eb="101">
      <t>ジッシ</t>
    </rPh>
    <rPh sb="114" eb="116">
      <t>コンゴ</t>
    </rPh>
    <rPh sb="118" eb="120">
      <t>カンキョ</t>
    </rPh>
    <rPh sb="121" eb="123">
      <t>ジョウキョウ</t>
    </rPh>
    <rPh sb="124" eb="126">
      <t>ハアク</t>
    </rPh>
    <rPh sb="130" eb="131">
      <t>ナカ</t>
    </rPh>
    <rPh sb="142" eb="144">
      <t>ケイカク</t>
    </rPh>
    <rPh sb="145" eb="147">
      <t>モトズ</t>
    </rPh>
    <rPh sb="149" eb="152">
      <t>ケイカクテキ</t>
    </rPh>
    <rPh sb="153" eb="156">
      <t>コウリツテキ</t>
    </rPh>
    <rPh sb="157" eb="159">
      <t>ロウキュウ</t>
    </rPh>
    <rPh sb="159" eb="160">
      <t>カ</t>
    </rPh>
    <rPh sb="160" eb="162">
      <t>タイサク</t>
    </rPh>
    <rPh sb="163" eb="164">
      <t>ト</t>
    </rPh>
    <rPh sb="165" eb="166">
      <t>ク</t>
    </rPh>
    <phoneticPr fontId="4"/>
  </si>
  <si>
    <t>　令和2年度から地方公営企業法の適用を予定しており、現在移行作業を進めているところである。
　長期的に、施設の老朽化に伴う費用の増大が見込まれる中で、効率的な経営を行うため、ストックマネジメント計画に基づく施設更新、使用料見直し検討等により、経営改善を図る必要がある。そして、より効率的な経営戦略を策定し、経営健全化を図っていく。</t>
    <rPh sb="1" eb="3">
      <t>レイワ</t>
    </rPh>
    <rPh sb="4" eb="6">
      <t>ネンド</t>
    </rPh>
    <rPh sb="8" eb="10">
      <t>チホウ</t>
    </rPh>
    <rPh sb="10" eb="12">
      <t>コウエイ</t>
    </rPh>
    <rPh sb="12" eb="14">
      <t>キギョウ</t>
    </rPh>
    <rPh sb="14" eb="15">
      <t>ホウ</t>
    </rPh>
    <rPh sb="16" eb="18">
      <t>テキヨウ</t>
    </rPh>
    <rPh sb="19" eb="21">
      <t>ヨテイ</t>
    </rPh>
    <rPh sb="26" eb="28">
      <t>ゲンザイ</t>
    </rPh>
    <rPh sb="28" eb="30">
      <t>イコウ</t>
    </rPh>
    <rPh sb="30" eb="32">
      <t>サギョウ</t>
    </rPh>
    <rPh sb="33" eb="34">
      <t>スス</t>
    </rPh>
    <rPh sb="47" eb="50">
      <t>チョウキテキ</t>
    </rPh>
    <rPh sb="52" eb="54">
      <t>シセツ</t>
    </rPh>
    <rPh sb="55" eb="58">
      <t>ロウキュウカ</t>
    </rPh>
    <rPh sb="59" eb="60">
      <t>トモナ</t>
    </rPh>
    <rPh sb="61" eb="63">
      <t>ヒヨウ</t>
    </rPh>
    <rPh sb="64" eb="66">
      <t>ゾウダイ</t>
    </rPh>
    <rPh sb="67" eb="69">
      <t>ミコ</t>
    </rPh>
    <rPh sb="72" eb="73">
      <t>ナカ</t>
    </rPh>
    <rPh sb="75" eb="78">
      <t>コウリツテキ</t>
    </rPh>
    <rPh sb="79" eb="81">
      <t>ケイエイ</t>
    </rPh>
    <rPh sb="82" eb="83">
      <t>オコナ</t>
    </rPh>
    <rPh sb="97" eb="99">
      <t>ケイカク</t>
    </rPh>
    <rPh sb="100" eb="101">
      <t>モト</t>
    </rPh>
    <rPh sb="103" eb="105">
      <t>シセツ</t>
    </rPh>
    <rPh sb="105" eb="107">
      <t>コウシン</t>
    </rPh>
    <rPh sb="108" eb="111">
      <t>シヨウリョウ</t>
    </rPh>
    <rPh sb="111" eb="113">
      <t>ミナオ</t>
    </rPh>
    <rPh sb="114" eb="116">
      <t>ケントウ</t>
    </rPh>
    <rPh sb="116" eb="117">
      <t>トウ</t>
    </rPh>
    <rPh sb="121" eb="123">
      <t>ケイエイ</t>
    </rPh>
    <rPh sb="123" eb="125">
      <t>カイゼン</t>
    </rPh>
    <rPh sb="126" eb="127">
      <t>ハカ</t>
    </rPh>
    <rPh sb="128" eb="130">
      <t>ヒツヨウ</t>
    </rPh>
    <rPh sb="140" eb="143">
      <t>コウリツテキ</t>
    </rPh>
    <rPh sb="144" eb="146">
      <t>ケイエイ</t>
    </rPh>
    <rPh sb="146" eb="148">
      <t>センリャク</t>
    </rPh>
    <rPh sb="149" eb="151">
      <t>サクテイ</t>
    </rPh>
    <rPh sb="153" eb="155">
      <t>ケイエイ</t>
    </rPh>
    <rPh sb="155" eb="158">
      <t>ケンゼンカ</t>
    </rPh>
    <rPh sb="159" eb="16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</si>
</sst>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0.01</c:v>
                </c:pt>
                <c:pt idx="1">
                  <c:v>0</c:v>
                </c:pt>
                <c:pt idx="2" formatCode="#,##0.00;&quot;△&quot;#,##0.00;&quot;-&quot;">
                  <c:v>0.19</c:v>
                </c:pt>
                <c:pt idx="3">
                  <c:v>0</c:v>
                </c:pt>
                <c:pt idx="4" formatCode="#,##0.00;&quot;△&quot;#,##0.00;&quot;-&quot;">
                  <c:v>0.19</c:v>
                </c:pt>
              </c:numCache>
            </c:numRef>
          </c:val>
          <c:extLst>
            <c:ext xmlns:c16="http://schemas.microsoft.com/office/drawing/2014/chart" uri="{C3380CC4-5D6E-409C-BE32-E72D297353CC}">
              <c16:uniqueId val="{00000000-A7D7-4567-A372-238E9BAD4FB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0.21</c:v>
                </c:pt>
              </c:numCache>
            </c:numRef>
          </c:val>
          <c:smooth val="0"/>
          <c:extLst>
            <c:ext xmlns:c16="http://schemas.microsoft.com/office/drawing/2014/chart" uri="{C3380CC4-5D6E-409C-BE32-E72D297353CC}">
              <c16:uniqueId val="{00000001-A7D7-4567-A372-238E9BAD4FB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29-4C61-B688-708FF4C4F74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58</c:v>
                </c:pt>
              </c:numCache>
            </c:numRef>
          </c:val>
          <c:smooth val="0"/>
          <c:extLst>
            <c:ext xmlns:c16="http://schemas.microsoft.com/office/drawing/2014/chart" uri="{C3380CC4-5D6E-409C-BE32-E72D297353CC}">
              <c16:uniqueId val="{00000001-2B29-4C61-B688-708FF4C4F74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97.07</c:v>
                </c:pt>
                <c:pt idx="1">
                  <c:v>97</c:v>
                </c:pt>
                <c:pt idx="2">
                  <c:v>95.32</c:v>
                </c:pt>
                <c:pt idx="3">
                  <c:v>93.65</c:v>
                </c:pt>
                <c:pt idx="4">
                  <c:v>92.92</c:v>
                </c:pt>
              </c:numCache>
            </c:numRef>
          </c:val>
          <c:extLst>
            <c:ext xmlns:c16="http://schemas.microsoft.com/office/drawing/2014/chart" uri="{C3380CC4-5D6E-409C-BE32-E72D297353CC}">
              <c16:uniqueId val="{00000000-D60C-4005-A20A-8CF0192D824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89.79</c:v>
                </c:pt>
              </c:numCache>
            </c:numRef>
          </c:val>
          <c:smooth val="0"/>
          <c:extLst>
            <c:ext xmlns:c16="http://schemas.microsoft.com/office/drawing/2014/chart" uri="{C3380CC4-5D6E-409C-BE32-E72D297353CC}">
              <c16:uniqueId val="{00000001-D60C-4005-A20A-8CF0192D824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57.13</c:v>
                </c:pt>
                <c:pt idx="1">
                  <c:v>58.99</c:v>
                </c:pt>
                <c:pt idx="2">
                  <c:v>58.76</c:v>
                </c:pt>
                <c:pt idx="3">
                  <c:v>74.72</c:v>
                </c:pt>
                <c:pt idx="4">
                  <c:v>81.239999999999995</c:v>
                </c:pt>
              </c:numCache>
            </c:numRef>
          </c:val>
          <c:extLst>
            <c:ext xmlns:c16="http://schemas.microsoft.com/office/drawing/2014/chart" uri="{C3380CC4-5D6E-409C-BE32-E72D297353CC}">
              <c16:uniqueId val="{00000000-6B16-4904-8474-64177980666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16-4904-8474-64177980666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96-42E4-BA5C-B0A66FC7B27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96-42E4-BA5C-B0A66FC7B27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F1-4A78-B545-39DB26D577D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F1-4A78-B545-39DB26D577D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B6-4D54-B9C2-AD305E9F8EE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B6-4D54-B9C2-AD305E9F8EE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C9-4CE6-976F-5A37438D17E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C9-4CE6-976F-5A37438D17E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1236.5</c:v>
                </c:pt>
                <c:pt idx="1">
                  <c:v>1889.94</c:v>
                </c:pt>
                <c:pt idx="2">
                  <c:v>1107.1500000000001</c:v>
                </c:pt>
                <c:pt idx="3">
                  <c:v>1049.53</c:v>
                </c:pt>
                <c:pt idx="4">
                  <c:v>991.66</c:v>
                </c:pt>
              </c:numCache>
            </c:numRef>
          </c:val>
          <c:extLst>
            <c:ext xmlns:c16="http://schemas.microsoft.com/office/drawing/2014/chart" uri="{C3380CC4-5D6E-409C-BE32-E72D297353CC}">
              <c16:uniqueId val="{00000000-49F9-4FE0-811A-D838CFAA77C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768.62</c:v>
                </c:pt>
              </c:numCache>
            </c:numRef>
          </c:val>
          <c:smooth val="0"/>
          <c:extLst>
            <c:ext xmlns:c16="http://schemas.microsoft.com/office/drawing/2014/chart" uri="{C3380CC4-5D6E-409C-BE32-E72D297353CC}">
              <c16:uniqueId val="{00000001-49F9-4FE0-811A-D838CFAA77C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78.22</c:v>
                </c:pt>
                <c:pt idx="1">
                  <c:v>75.930000000000007</c:v>
                </c:pt>
                <c:pt idx="2">
                  <c:v>72.19</c:v>
                </c:pt>
                <c:pt idx="3">
                  <c:v>100</c:v>
                </c:pt>
                <c:pt idx="4">
                  <c:v>85.19</c:v>
                </c:pt>
              </c:numCache>
            </c:numRef>
          </c:val>
          <c:extLst>
            <c:ext xmlns:c16="http://schemas.microsoft.com/office/drawing/2014/chart" uri="{C3380CC4-5D6E-409C-BE32-E72D297353CC}">
              <c16:uniqueId val="{00000000-B26A-4AB4-B584-9559505E6A7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88.06</c:v>
                </c:pt>
              </c:numCache>
            </c:numRef>
          </c:val>
          <c:smooth val="0"/>
          <c:extLst>
            <c:ext xmlns:c16="http://schemas.microsoft.com/office/drawing/2014/chart" uri="{C3380CC4-5D6E-409C-BE32-E72D297353CC}">
              <c16:uniqueId val="{00000001-B26A-4AB4-B584-9559505E6A7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187.75</c:v>
                </c:pt>
                <c:pt idx="1">
                  <c:v>194.42</c:v>
                </c:pt>
                <c:pt idx="2">
                  <c:v>208.49</c:v>
                </c:pt>
                <c:pt idx="3">
                  <c:v>151.01</c:v>
                </c:pt>
                <c:pt idx="4">
                  <c:v>176.77</c:v>
                </c:pt>
              </c:numCache>
            </c:numRef>
          </c:val>
          <c:extLst>
            <c:ext xmlns:c16="http://schemas.microsoft.com/office/drawing/2014/chart" uri="{C3380CC4-5D6E-409C-BE32-E72D297353CC}">
              <c16:uniqueId val="{00000000-B821-4A0E-BD96-7D88736E606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179.32</c:v>
                </c:pt>
              </c:numCache>
            </c:numRef>
          </c:val>
          <c:smooth val="0"/>
          <c:extLst>
            <c:ext xmlns:c16="http://schemas.microsoft.com/office/drawing/2014/chart" uri="{C3380CC4-5D6E-409C-BE32-E72D297353CC}">
              <c16:uniqueId val="{00000001-B821-4A0E-BD96-7D88736E606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八街市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70343</v>
      </c>
      <c r="AM8" s="68"/>
      <c r="AN8" s="68"/>
      <c r="AO8" s="68"/>
      <c r="AP8" s="68"/>
      <c r="AQ8" s="68"/>
      <c r="AR8" s="68"/>
      <c r="AS8" s="68"/>
      <c r="AT8" s="67">
        <f>データ!T6</f>
        <v>74.94</v>
      </c>
      <c r="AU8" s="67"/>
      <c r="AV8" s="67"/>
      <c r="AW8" s="67"/>
      <c r="AX8" s="67"/>
      <c r="AY8" s="67"/>
      <c r="AZ8" s="67"/>
      <c r="BA8" s="67"/>
      <c r="BB8" s="67">
        <f>データ!U6</f>
        <v>938.66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27.77</v>
      </c>
      <c r="Q10" s="67"/>
      <c r="R10" s="67"/>
      <c r="S10" s="67"/>
      <c r="T10" s="67"/>
      <c r="U10" s="67"/>
      <c r="V10" s="67"/>
      <c r="W10" s="67">
        <f>データ!Q6</f>
        <v>84.08</v>
      </c>
      <c r="X10" s="67"/>
      <c r="Y10" s="67"/>
      <c r="Z10" s="67"/>
      <c r="AA10" s="67"/>
      <c r="AB10" s="67"/>
      <c r="AC10" s="67"/>
      <c r="AD10" s="68">
        <f>データ!R6</f>
        <v>2700</v>
      </c>
      <c r="AE10" s="68"/>
      <c r="AF10" s="68"/>
      <c r="AG10" s="68"/>
      <c r="AH10" s="68"/>
      <c r="AI10" s="68"/>
      <c r="AJ10" s="68"/>
      <c r="AK10" s="2"/>
      <c r="AL10" s="68">
        <f>データ!V6</f>
        <v>19417</v>
      </c>
      <c r="AM10" s="68"/>
      <c r="AN10" s="68"/>
      <c r="AO10" s="68"/>
      <c r="AP10" s="68"/>
      <c r="AQ10" s="68"/>
      <c r="AR10" s="68"/>
      <c r="AS10" s="68"/>
      <c r="AT10" s="67">
        <f>データ!W6</f>
        <v>4.47</v>
      </c>
      <c r="AU10" s="67"/>
      <c r="AV10" s="67"/>
      <c r="AW10" s="67"/>
      <c r="AX10" s="67"/>
      <c r="AY10" s="67"/>
      <c r="AZ10" s="67"/>
      <c r="BA10" s="67"/>
      <c r="BB10" s="67">
        <f>データ!X6</f>
        <v>4343.8500000000004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SRGkUCpQiSiDJckFIPytn56i7I9ZEPykWpTZp79FAei7jyiG09AxLMDwCrkKhB8wPFPD+Jd4ZHZxrXXNCoivGw==" saltValue="AFJ4WG5NpXu0BtlVnn/T4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122301</v>
      </c>
      <c r="D6" s="33">
        <f t="shared" si="3"/>
        <v>47</v>
      </c>
      <c r="E6" s="33">
        <f t="shared" si="3"/>
        <v>17</v>
      </c>
      <c r="F6" s="33">
        <f t="shared" si="3"/>
        <v>1</v>
      </c>
      <c r="G6" s="33">
        <f t="shared" si="3"/>
        <v>0</v>
      </c>
      <c r="H6" s="33" t="str">
        <f t="shared" si="3"/>
        <v>千葉県　八街市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27.77</v>
      </c>
      <c r="Q6" s="34">
        <f t="shared" si="3"/>
        <v>84.08</v>
      </c>
      <c r="R6" s="34">
        <f t="shared" si="3"/>
        <v>2700</v>
      </c>
      <c r="S6" s="34">
        <f t="shared" si="3"/>
        <v>70343</v>
      </c>
      <c r="T6" s="34">
        <f t="shared" si="3"/>
        <v>74.94</v>
      </c>
      <c r="U6" s="34">
        <f t="shared" si="3"/>
        <v>938.66</v>
      </c>
      <c r="V6" s="34">
        <f t="shared" si="3"/>
        <v>19417</v>
      </c>
      <c r="W6" s="34">
        <f t="shared" si="3"/>
        <v>4.47</v>
      </c>
      <c r="X6" s="34">
        <f t="shared" si="3"/>
        <v>4343.8500000000004</v>
      </c>
      <c r="Y6" s="35">
        <f>IF(Y7="",NA(),Y7)</f>
        <v>57.13</v>
      </c>
      <c r="Z6" s="35">
        <f t="shared" ref="Z6:AH6" si="4">IF(Z7="",NA(),Z7)</f>
        <v>58.99</v>
      </c>
      <c r="AA6" s="35">
        <f t="shared" si="4"/>
        <v>58.76</v>
      </c>
      <c r="AB6" s="35">
        <f t="shared" si="4"/>
        <v>74.72</v>
      </c>
      <c r="AC6" s="35">
        <f t="shared" si="4"/>
        <v>81.239999999999995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1236.5</v>
      </c>
      <c r="BG6" s="35">
        <f t="shared" ref="BG6:BO6" si="7">IF(BG7="",NA(),BG7)</f>
        <v>1889.94</v>
      </c>
      <c r="BH6" s="35">
        <f t="shared" si="7"/>
        <v>1107.1500000000001</v>
      </c>
      <c r="BI6" s="35">
        <f t="shared" si="7"/>
        <v>1049.53</v>
      </c>
      <c r="BJ6" s="35">
        <f t="shared" si="7"/>
        <v>991.66</v>
      </c>
      <c r="BK6" s="35">
        <f t="shared" si="7"/>
        <v>1136.5</v>
      </c>
      <c r="BL6" s="35">
        <f t="shared" si="7"/>
        <v>1118.56</v>
      </c>
      <c r="BM6" s="35">
        <f t="shared" si="7"/>
        <v>1111.31</v>
      </c>
      <c r="BN6" s="35">
        <f t="shared" si="7"/>
        <v>966.33</v>
      </c>
      <c r="BO6" s="35">
        <f t="shared" si="7"/>
        <v>768.62</v>
      </c>
      <c r="BP6" s="34" t="str">
        <f>IF(BP7="","",IF(BP7="-","【-】","【"&amp;SUBSTITUTE(TEXT(BP7,"#,##0.00"),"-","△")&amp;"】"))</f>
        <v>【682.78】</v>
      </c>
      <c r="BQ6" s="35">
        <f>IF(BQ7="",NA(),BQ7)</f>
        <v>78.22</v>
      </c>
      <c r="BR6" s="35">
        <f t="shared" ref="BR6:BZ6" si="8">IF(BR7="",NA(),BR7)</f>
        <v>75.930000000000007</v>
      </c>
      <c r="BS6" s="35">
        <f t="shared" si="8"/>
        <v>72.19</v>
      </c>
      <c r="BT6" s="35">
        <f t="shared" si="8"/>
        <v>100</v>
      </c>
      <c r="BU6" s="35">
        <f t="shared" si="8"/>
        <v>85.19</v>
      </c>
      <c r="BV6" s="35">
        <f t="shared" si="8"/>
        <v>71.650000000000006</v>
      </c>
      <c r="BW6" s="35">
        <f t="shared" si="8"/>
        <v>72.33</v>
      </c>
      <c r="BX6" s="35">
        <f t="shared" si="8"/>
        <v>75.540000000000006</v>
      </c>
      <c r="BY6" s="35">
        <f t="shared" si="8"/>
        <v>81.739999999999995</v>
      </c>
      <c r="BZ6" s="35">
        <f t="shared" si="8"/>
        <v>88.06</v>
      </c>
      <c r="CA6" s="34" t="str">
        <f>IF(CA7="","",IF(CA7="-","【-】","【"&amp;SUBSTITUTE(TEXT(CA7,"#,##0.00"),"-","△")&amp;"】"))</f>
        <v>【100.91】</v>
      </c>
      <c r="CB6" s="35">
        <f>IF(CB7="",NA(),CB7)</f>
        <v>187.75</v>
      </c>
      <c r="CC6" s="35">
        <f t="shared" ref="CC6:CK6" si="9">IF(CC7="",NA(),CC7)</f>
        <v>194.42</v>
      </c>
      <c r="CD6" s="35">
        <f t="shared" si="9"/>
        <v>208.49</v>
      </c>
      <c r="CE6" s="35">
        <f t="shared" si="9"/>
        <v>151.01</v>
      </c>
      <c r="CF6" s="35">
        <f t="shared" si="9"/>
        <v>176.77</v>
      </c>
      <c r="CG6" s="35">
        <f t="shared" si="9"/>
        <v>217.82</v>
      </c>
      <c r="CH6" s="35">
        <f t="shared" si="9"/>
        <v>215.28</v>
      </c>
      <c r="CI6" s="35">
        <f t="shared" si="9"/>
        <v>207.96</v>
      </c>
      <c r="CJ6" s="35">
        <f t="shared" si="9"/>
        <v>194.31</v>
      </c>
      <c r="CK6" s="35">
        <f t="shared" si="9"/>
        <v>179.32</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58</v>
      </c>
      <c r="CW6" s="34" t="str">
        <f>IF(CW7="","",IF(CW7="-","【-】","【"&amp;SUBSTITUTE(TEXT(CW7,"#,##0.00"),"-","△")&amp;"】"))</f>
        <v>【58.98】</v>
      </c>
      <c r="CX6" s="35">
        <f>IF(CX7="",NA(),CX7)</f>
        <v>97.07</v>
      </c>
      <c r="CY6" s="35">
        <f t="shared" ref="CY6:DG6" si="11">IF(CY7="",NA(),CY7)</f>
        <v>97</v>
      </c>
      <c r="CZ6" s="35">
        <f t="shared" si="11"/>
        <v>95.32</v>
      </c>
      <c r="DA6" s="35">
        <f t="shared" si="11"/>
        <v>93.65</v>
      </c>
      <c r="DB6" s="35">
        <f t="shared" si="11"/>
        <v>92.92</v>
      </c>
      <c r="DC6" s="35">
        <f t="shared" si="11"/>
        <v>84.2</v>
      </c>
      <c r="DD6" s="35">
        <f t="shared" si="11"/>
        <v>83.8</v>
      </c>
      <c r="DE6" s="35">
        <f t="shared" si="11"/>
        <v>83.91</v>
      </c>
      <c r="DF6" s="35">
        <f t="shared" si="11"/>
        <v>83.51</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0.01</v>
      </c>
      <c r="EF6" s="34">
        <f t="shared" ref="EF6:EN6" si="14">IF(EF7="",NA(),EF7)</f>
        <v>0</v>
      </c>
      <c r="EG6" s="35">
        <f t="shared" si="14"/>
        <v>0.19</v>
      </c>
      <c r="EH6" s="34">
        <f t="shared" si="14"/>
        <v>0</v>
      </c>
      <c r="EI6" s="35">
        <f t="shared" si="14"/>
        <v>0.19</v>
      </c>
      <c r="EJ6" s="35">
        <f t="shared" si="14"/>
        <v>0.04</v>
      </c>
      <c r="EK6" s="35">
        <f t="shared" si="14"/>
        <v>0.11</v>
      </c>
      <c r="EL6" s="35">
        <f t="shared" si="14"/>
        <v>0.15</v>
      </c>
      <c r="EM6" s="35">
        <f t="shared" si="14"/>
        <v>0.16</v>
      </c>
      <c r="EN6" s="35">
        <f t="shared" si="14"/>
        <v>0.21</v>
      </c>
      <c r="EO6" s="34" t="str">
        <f>IF(EO7="","",IF(EO7="-","【-】","【"&amp;SUBSTITUTE(TEXT(EO7,"#,##0.00"),"-","△")&amp;"】"))</f>
        <v>【0.23】</v>
      </c>
    </row>
    <row r="7" spans="1:145" s="36" customFormat="1" x14ac:dyDescent="0.15">
      <c r="A7" s="28"/>
      <c r="B7" s="37">
        <v>2018</v>
      </c>
      <c r="C7" s="37">
        <v>122301</v>
      </c>
      <c r="D7" s="37">
        <v>47</v>
      </c>
      <c r="E7" s="37">
        <v>17</v>
      </c>
      <c r="F7" s="37">
        <v>1</v>
      </c>
      <c r="G7" s="37">
        <v>0</v>
      </c>
      <c r="H7" s="37" t="s">
        <v>98</v>
      </c>
      <c r="I7" s="37" t="s">
        <v>99</v>
      </c>
      <c r="J7" s="37" t="s">
        <v>100</v>
      </c>
      <c r="K7" s="37" t="s">
        <v>101</v>
      </c>
      <c r="L7" s="37" t="s">
        <v>102</v>
      </c>
      <c r="M7" s="37" t="s">
        <v>103</v>
      </c>
      <c r="N7" s="38" t="s">
        <v>104</v>
      </c>
      <c r="O7" s="38" t="s">
        <v>105</v>
      </c>
      <c r="P7" s="38">
        <v>27.77</v>
      </c>
      <c r="Q7" s="38">
        <v>84.08</v>
      </c>
      <c r="R7" s="38">
        <v>2700</v>
      </c>
      <c r="S7" s="38">
        <v>70343</v>
      </c>
      <c r="T7" s="38">
        <v>74.94</v>
      </c>
      <c r="U7" s="38">
        <v>938.66</v>
      </c>
      <c r="V7" s="38">
        <v>19417</v>
      </c>
      <c r="W7" s="38">
        <v>4.47</v>
      </c>
      <c r="X7" s="38">
        <v>4343.8500000000004</v>
      </c>
      <c r="Y7" s="38">
        <v>57.13</v>
      </c>
      <c r="Z7" s="38">
        <v>58.99</v>
      </c>
      <c r="AA7" s="38">
        <v>58.76</v>
      </c>
      <c r="AB7" s="38">
        <v>74.72</v>
      </c>
      <c r="AC7" s="38">
        <v>81.239999999999995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1236.5</v>
      </c>
      <c r="BG7" s="38">
        <v>1889.94</v>
      </c>
      <c r="BH7" s="38">
        <v>1107.1500000000001</v>
      </c>
      <c r="BI7" s="38">
        <v>1049.53</v>
      </c>
      <c r="BJ7" s="38">
        <v>991.66</v>
      </c>
      <c r="BK7" s="38">
        <v>1136.5</v>
      </c>
      <c r="BL7" s="38">
        <v>1118.56</v>
      </c>
      <c r="BM7" s="38">
        <v>1111.31</v>
      </c>
      <c r="BN7" s="38">
        <v>966.33</v>
      </c>
      <c r="BO7" s="38">
        <v>768.62</v>
      </c>
      <c r="BP7" s="38">
        <v>682.78</v>
      </c>
      <c r="BQ7" s="38">
        <v>78.22</v>
      </c>
      <c r="BR7" s="38">
        <v>75.930000000000007</v>
      </c>
      <c r="BS7" s="38">
        <v>72.19</v>
      </c>
      <c r="BT7" s="38">
        <v>100</v>
      </c>
      <c r="BU7" s="38">
        <v>85.19</v>
      </c>
      <c r="BV7" s="38">
        <v>71.650000000000006</v>
      </c>
      <c r="BW7" s="38">
        <v>72.33</v>
      </c>
      <c r="BX7" s="38">
        <v>75.540000000000006</v>
      </c>
      <c r="BY7" s="38">
        <v>81.739999999999995</v>
      </c>
      <c r="BZ7" s="38">
        <v>88.06</v>
      </c>
      <c r="CA7" s="38">
        <v>100.91</v>
      </c>
      <c r="CB7" s="38">
        <v>187.75</v>
      </c>
      <c r="CC7" s="38">
        <v>194.42</v>
      </c>
      <c r="CD7" s="38">
        <v>208.49</v>
      </c>
      <c r="CE7" s="38">
        <v>151.01</v>
      </c>
      <c r="CF7" s="38">
        <v>176.77</v>
      </c>
      <c r="CG7" s="38">
        <v>217.82</v>
      </c>
      <c r="CH7" s="38">
        <v>215.28</v>
      </c>
      <c r="CI7" s="38">
        <v>207.96</v>
      </c>
      <c r="CJ7" s="38">
        <v>194.31</v>
      </c>
      <c r="CK7" s="38">
        <v>179.32</v>
      </c>
      <c r="CL7" s="38">
        <v>136.86000000000001</v>
      </c>
      <c r="CM7" s="38" t="s">
        <v>104</v>
      </c>
      <c r="CN7" s="38" t="s">
        <v>104</v>
      </c>
      <c r="CO7" s="38" t="s">
        <v>104</v>
      </c>
      <c r="CP7" s="38" t="s">
        <v>104</v>
      </c>
      <c r="CQ7" s="38" t="s">
        <v>104</v>
      </c>
      <c r="CR7" s="38">
        <v>54.44</v>
      </c>
      <c r="CS7" s="38">
        <v>54.67</v>
      </c>
      <c r="CT7" s="38">
        <v>53.51</v>
      </c>
      <c r="CU7" s="38">
        <v>53.5</v>
      </c>
      <c r="CV7" s="38">
        <v>58</v>
      </c>
      <c r="CW7" s="38">
        <v>58.98</v>
      </c>
      <c r="CX7" s="38">
        <v>97.07</v>
      </c>
      <c r="CY7" s="38">
        <v>97</v>
      </c>
      <c r="CZ7" s="38">
        <v>95.32</v>
      </c>
      <c r="DA7" s="38">
        <v>93.65</v>
      </c>
      <c r="DB7" s="38">
        <v>92.92</v>
      </c>
      <c r="DC7" s="38">
        <v>84.2</v>
      </c>
      <c r="DD7" s="38">
        <v>83.8</v>
      </c>
      <c r="DE7" s="38">
        <v>83.91</v>
      </c>
      <c r="DF7" s="38">
        <v>83.51</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0.01</v>
      </c>
      <c r="EF7" s="38">
        <v>0</v>
      </c>
      <c r="EG7" s="38">
        <v>0.19</v>
      </c>
      <c r="EH7" s="38">
        <v>0</v>
      </c>
      <c r="EI7" s="38">
        <v>0.19</v>
      </c>
      <c r="EJ7" s="38">
        <v>0.04</v>
      </c>
      <c r="EK7" s="38">
        <v>0.11</v>
      </c>
      <c r="EL7" s="38">
        <v>0.15</v>
      </c>
      <c r="EM7" s="38">
        <v>0.16</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2019-12-05T05:03:14Z</dcterms:created>
  <dcterms:modified xsi:type="dcterms:W3CDTF">2020-02-18T08:10:11Z</dcterms:modified>
  <cp:category/>
</cp:coreProperties>
</file>