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81ekOphL7wUUJWIJFTzWlbOhG0GQiZoyWrsw2345A/Y+XI7wi+j4yn7O49kSneowSABOsxftJEAyh15z7dzJ5Q==" workbookSaltValue="QRHNPUTHs70DLG6kBbbqFA==" workbookSpinCount="100000" lockStructure="1"/>
  <bookViews>
    <workbookView xWindow="930" yWindow="0" windowWidth="20490" windowHeight="6780"/>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AD8" i="4" s="1"/>
  <c r="L6" i="5"/>
  <c r="K6" i="5"/>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I86" i="4"/>
  <c r="H86" i="4"/>
  <c r="E86" i="4"/>
  <c r="BB10" i="4"/>
  <c r="AT10" i="4"/>
  <c r="AL10" i="4"/>
  <c r="AD10" i="4"/>
  <c r="W10" i="4"/>
  <c r="P10" i="4"/>
  <c r="I10" i="4"/>
  <c r="B10" i="4"/>
  <c r="BB8" i="4"/>
  <c r="AT8" i="4"/>
  <c r="AL8" i="4"/>
  <c r="W8" i="4"/>
  <c r="P8" i="4"/>
  <c r="I8" i="4"/>
  <c r="B6" i="4"/>
  <c r="C10" i="5" l="1"/>
  <c r="D10" i="5"/>
  <c r="E10" i="5"/>
  <c r="B10" i="5"/>
</calcChain>
</file>

<file path=xl/sharedStrings.xml><?xml version="1.0" encoding="utf-8"?>
<sst xmlns="http://schemas.openxmlformats.org/spreadsheetml/2006/main" count="233" uniqueCount="115">
  <si>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</si>
  <si>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</si>
  <si>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</si>
  <si>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</si>
  <si>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</si>
  <si>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</si>
  <si>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</si>
  <si>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</si>
  <si>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</si>
  <si>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</si>
  <si>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</si>
  <si>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</si>
  <si>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</si>
  <si>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</si>
  <si>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</si>
  <si>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</si>
  <si>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</si>
  <si>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</si>
  <si>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</si>
  <si>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</si>
  <si>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</si>
  <si>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</si>
  <si>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</si>
  <si>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</si>
  <si>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</si>
  <si>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</si>
  <si>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</si>
  <si>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</si>
  <si>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</si>
  <si>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</si>
  <si>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</si>
  <si>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</si>
  <si>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</si>
  <si>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</si>
  <si>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</si>
  <si>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</si>
  <si>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</si>
  <si>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</si>
  <si>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</si>
  <si>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</si>
  <si>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</si>
  <si>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</si>
  <si>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</si>
  <si>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</si>
  <si>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</si>
  <si>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</si>
  <si>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</si>
  <si>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</si>
  <si>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</si>
  <si>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</si>
  <si>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</si>
  <si>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</si>
  <si>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</si>
  <si>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</si>
  <si>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</si>
  <si>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</si>
  <si>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</si>
  <si>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</si>
  <si>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</si>
  <si>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</si>
  <si>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</si>
  <si>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</si>
  <si>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</si>
  <si>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</si>
  <si>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</si>
  <si>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</si>
  <si>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</si>
  <si>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</si>
  <si>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</si>
  <si>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</si>
  <si>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</si>
  <si>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</si>
  <si>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</si>
  <si>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</si>
  <si>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</si>
  <si>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</si>
  <si>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</si>
  <si>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</si>
  <si>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</si>
  <si>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</si>
  <si>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</si>
  <si>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</si>
  <si>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</si>
  <si>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</si>
  <si>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</si>
  <si>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</si>
  <si>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</si>
  <si>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</si>
  <si>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</si>
  <si>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</si>
  <si>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</si>
  <si>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</si>
  <si>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</si>
  <si>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</si>
  <si>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</si>
  <si>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</si>
  <si>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</si>
  <si>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</si>
  <si>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</si>
  <si>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印西市</t>
  </si>
  <si>
    <t>法非適用</t>
  </si>
  <si>
    <t>下水道事業</t>
  </si>
  <si>
    <t>公共下水道</t>
  </si>
  <si>
    <t>Bd1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</si>
  <si>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</si>
  <si>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</si>
  <si>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</si>
  <si>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</si>
  <si>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</si>
  <si>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</si>
  <si>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</si>
  <si>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</si>
  <si>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③管渠改善率について
  管渠改善率は類似団体及び全国平均と同様に低い　　
　水準となっている。昭和55年の供用開始以降、管
　渠の更新が進んでいない状況にあることから計画
　的な経営に取り組むとともに、長寿命化を図って
　いく必要がある。</t>
    <rPh sb="1" eb="3">
      <t>カンキョ</t>
    </rPh>
    <rPh sb="3" eb="5">
      <t>カイゼン</t>
    </rPh>
    <rPh sb="5" eb="6">
      <t>リツ</t>
    </rPh>
    <rPh sb="13" eb="15">
      <t>カンキョ</t>
    </rPh>
    <rPh sb="15" eb="17">
      <t>カイゼン</t>
    </rPh>
    <rPh sb="17" eb="18">
      <t>リツ</t>
    </rPh>
    <rPh sb="19" eb="21">
      <t>ルイジ</t>
    </rPh>
    <rPh sb="21" eb="23">
      <t>ダンタイ</t>
    </rPh>
    <rPh sb="23" eb="24">
      <t>オヨ</t>
    </rPh>
    <rPh sb="25" eb="27">
      <t>ゼンコク</t>
    </rPh>
    <rPh sb="27" eb="29">
      <t>ヘイキン</t>
    </rPh>
    <rPh sb="30" eb="32">
      <t>ドウヨウ</t>
    </rPh>
    <rPh sb="33" eb="34">
      <t>ヒク</t>
    </rPh>
    <rPh sb="39" eb="41">
      <t>スイジュン</t>
    </rPh>
    <rPh sb="48" eb="50">
      <t>ショウワ</t>
    </rPh>
    <rPh sb="52" eb="53">
      <t>ネン</t>
    </rPh>
    <rPh sb="54" eb="56">
      <t>キョウヨウ</t>
    </rPh>
    <rPh sb="56" eb="58">
      <t>カイシ</t>
    </rPh>
    <rPh sb="58" eb="60">
      <t>イコウ</t>
    </rPh>
    <rPh sb="66" eb="68">
      <t>コウシン</t>
    </rPh>
    <rPh sb="69" eb="70">
      <t>スス</t>
    </rPh>
    <rPh sb="75" eb="77">
      <t>ジョウキョウ</t>
    </rPh>
    <rPh sb="84" eb="86">
      <t>ケイカク</t>
    </rPh>
    <rPh sb="88" eb="89">
      <t>テキ</t>
    </rPh>
    <rPh sb="90" eb="92">
      <t>ケイエイ</t>
    </rPh>
    <rPh sb="93" eb="94">
      <t>ト</t>
    </rPh>
    <rPh sb="95" eb="96">
      <t>ク</t>
    </rPh>
    <rPh sb="102" eb="106">
      <t>チョウジュミョウカ</t>
    </rPh>
    <rPh sb="107" eb="108">
      <t>ハカ</t>
    </rPh>
    <rPh sb="114" eb="116">
      <t>ヒツヨウ</t>
    </rPh>
    <phoneticPr fontId="4"/>
  </si>
  <si>
    <t>①収益的収支比率について
　収益的収支比率は、100％以上を維持しており、
　単年度収支は、黒字となっている。
④企業債残高対事業規模比率について
　企業債残高対事業規模比率は、類似団体及び全国
  平均値と比較しても低い水準にあり、地方債残高
  は減少傾向にある。
⑤経費回収率について
　経費回収率は、100％以上を維持しており、汚水
  処理費を全て使用料で賄えている状況である。
⑥汚水処理原価について
　汚水処理原価は、類似団体及び全国平均値と比較
　しても低い数値となっており、110円～120円で安
　定している。今後見込まれる更新投資等を効率的
　に行っていくよう努める。
⑧水洗化率について
　水洗化率は、類似団体及び全国平均値と比較して
  も高い数値となっている。
　</t>
    <rPh sb="1" eb="4">
      <t>シュウエキテキ</t>
    </rPh>
    <rPh sb="4" eb="6">
      <t>シュウシ</t>
    </rPh>
    <rPh sb="6" eb="8">
      <t>ヒリツ</t>
    </rPh>
    <rPh sb="14" eb="17">
      <t>シュウエキテキ</t>
    </rPh>
    <rPh sb="17" eb="19">
      <t>シュウシ</t>
    </rPh>
    <rPh sb="19" eb="21">
      <t>ヒリツ</t>
    </rPh>
    <rPh sb="27" eb="29">
      <t>イジョウ</t>
    </rPh>
    <rPh sb="30" eb="32">
      <t>イジ</t>
    </rPh>
    <rPh sb="39" eb="42">
      <t>タンネンド</t>
    </rPh>
    <rPh sb="42" eb="44">
      <t>シュウシ</t>
    </rPh>
    <rPh sb="46" eb="48">
      <t>クロジ</t>
    </rPh>
    <rPh sb="58" eb="60">
      <t>キギョウ</t>
    </rPh>
    <rPh sb="60" eb="61">
      <t>サイ</t>
    </rPh>
    <rPh sb="61" eb="63">
      <t>ザンダカ</t>
    </rPh>
    <rPh sb="63" eb="64">
      <t>タイ</t>
    </rPh>
    <rPh sb="64" eb="66">
      <t>ジギョウ</t>
    </rPh>
    <rPh sb="66" eb="68">
      <t>キボ</t>
    </rPh>
    <rPh sb="68" eb="70">
      <t>ヒリツ</t>
    </rPh>
    <rPh sb="76" eb="78">
      <t>キギョウ</t>
    </rPh>
    <rPh sb="78" eb="79">
      <t>サイ</t>
    </rPh>
    <rPh sb="79" eb="81">
      <t>ザンダカ</t>
    </rPh>
    <rPh sb="81" eb="82">
      <t>タイ</t>
    </rPh>
    <rPh sb="82" eb="84">
      <t>ジギョウ</t>
    </rPh>
    <rPh sb="84" eb="86">
      <t>キボ</t>
    </rPh>
    <rPh sb="86" eb="88">
      <t>ヒリツ</t>
    </rPh>
    <rPh sb="90" eb="92">
      <t>ルイジ</t>
    </rPh>
    <rPh sb="92" eb="94">
      <t>ダンタイ</t>
    </rPh>
    <rPh sb="94" eb="95">
      <t>オヨ</t>
    </rPh>
    <rPh sb="96" eb="98">
      <t>ゼンコク</t>
    </rPh>
    <rPh sb="101" eb="104">
      <t>ヘイキンチ</t>
    </rPh>
    <rPh sb="105" eb="107">
      <t>ヒカク</t>
    </rPh>
    <rPh sb="110" eb="111">
      <t>ヒク</t>
    </rPh>
    <rPh sb="112" eb="114">
      <t>スイジュン</t>
    </rPh>
    <rPh sb="118" eb="121">
      <t>チホウサイ</t>
    </rPh>
    <rPh sb="121" eb="123">
      <t>ザンダカ</t>
    </rPh>
    <rPh sb="127" eb="129">
      <t>ゲンショウ</t>
    </rPh>
    <rPh sb="129" eb="131">
      <t>ケイコウ</t>
    </rPh>
    <rPh sb="138" eb="140">
      <t>ケイヒ</t>
    </rPh>
    <rPh sb="140" eb="142">
      <t>カイシュウ</t>
    </rPh>
    <rPh sb="142" eb="143">
      <t>リツ</t>
    </rPh>
    <rPh sb="149" eb="151">
      <t>ケイヒ</t>
    </rPh>
    <rPh sb="151" eb="153">
      <t>カイシュウ</t>
    </rPh>
    <rPh sb="153" eb="154">
      <t>リツ</t>
    </rPh>
    <rPh sb="160" eb="162">
      <t>イジョウ</t>
    </rPh>
    <rPh sb="163" eb="165">
      <t>イジ</t>
    </rPh>
    <rPh sb="170" eb="172">
      <t>オスイ</t>
    </rPh>
    <rPh sb="175" eb="177">
      <t>ショリ</t>
    </rPh>
    <rPh sb="177" eb="178">
      <t>ヒ</t>
    </rPh>
    <rPh sb="179" eb="180">
      <t>スベ</t>
    </rPh>
    <rPh sb="181" eb="184">
      <t>シヨウリョウ</t>
    </rPh>
    <rPh sb="185" eb="186">
      <t>マカナ</t>
    </rPh>
    <rPh sb="190" eb="192">
      <t>ジョウキョウ</t>
    </rPh>
    <rPh sb="199" eb="201">
      <t>オスイ</t>
    </rPh>
    <rPh sb="201" eb="203">
      <t>ショリ</t>
    </rPh>
    <rPh sb="203" eb="205">
      <t>ゲンカ</t>
    </rPh>
    <rPh sb="211" eb="213">
      <t>オスイ</t>
    </rPh>
    <rPh sb="213" eb="215">
      <t>ショリ</t>
    </rPh>
    <rPh sb="215" eb="217">
      <t>ゲンカ</t>
    </rPh>
    <rPh sb="219" eb="221">
      <t>ルイジ</t>
    </rPh>
    <rPh sb="221" eb="223">
      <t>ダンタイ</t>
    </rPh>
    <rPh sb="223" eb="224">
      <t>オヨ</t>
    </rPh>
    <rPh sb="225" eb="227">
      <t>ゼンコク</t>
    </rPh>
    <rPh sb="227" eb="229">
      <t>ヘイキン</t>
    </rPh>
    <rPh sb="229" eb="230">
      <t>チ</t>
    </rPh>
    <rPh sb="231" eb="233">
      <t>ヒカク</t>
    </rPh>
    <rPh sb="238" eb="239">
      <t>ヒク</t>
    </rPh>
    <rPh sb="240" eb="242">
      <t>スウチ</t>
    </rPh>
    <rPh sb="252" eb="253">
      <t>エン</t>
    </rPh>
    <rPh sb="257" eb="258">
      <t>エン</t>
    </rPh>
    <rPh sb="268" eb="270">
      <t>コンゴ</t>
    </rPh>
    <rPh sb="270" eb="272">
      <t>ミコ</t>
    </rPh>
    <rPh sb="275" eb="277">
      <t>コウシン</t>
    </rPh>
    <rPh sb="277" eb="279">
      <t>トウシ</t>
    </rPh>
    <rPh sb="279" eb="280">
      <t>トウ</t>
    </rPh>
    <rPh sb="281" eb="284">
      <t>コウリツテキ</t>
    </rPh>
    <rPh sb="287" eb="288">
      <t>オコナ</t>
    </rPh>
    <rPh sb="294" eb="295">
      <t>ツト</t>
    </rPh>
    <rPh sb="301" eb="304">
      <t>スイセンカ</t>
    </rPh>
    <rPh sb="304" eb="305">
      <t>リツ</t>
    </rPh>
    <rPh sb="311" eb="314">
      <t>スイセンカ</t>
    </rPh>
    <rPh sb="314" eb="315">
      <t>リツ</t>
    </rPh>
    <rPh sb="317" eb="319">
      <t>ルイジ</t>
    </rPh>
    <rPh sb="319" eb="321">
      <t>ダンタイ</t>
    </rPh>
    <rPh sb="321" eb="322">
      <t>オヨ</t>
    </rPh>
    <rPh sb="323" eb="325">
      <t>ゼンコク</t>
    </rPh>
    <rPh sb="325" eb="328">
      <t>ヘイキンチ</t>
    </rPh>
    <rPh sb="329" eb="331">
      <t>ヒカク</t>
    </rPh>
    <rPh sb="337" eb="338">
      <t>タカ</t>
    </rPh>
    <rPh sb="339" eb="341">
      <t>スウチ</t>
    </rPh>
    <phoneticPr fontId="4"/>
  </si>
  <si>
    <t>　印西市の公共下水道は、７割以上が千葉ニュータウン区域であるため、受贈資産が多いことからも下水道整備に充てた地方債が全国平均と比べ低く、処理区域内人口の増加とともに使用料も増加している状況である。
　一方で、今後老朽化が進んでいく中で管渠等の維持管理及び更新にかかる費用は膨大になることも予想されることから、計画的な長寿命化を図り、持続的で安定した経営に努めていく必要がある。</t>
    <rPh sb="1" eb="3">
      <t>インザイ</t>
    </rPh>
    <rPh sb="3" eb="4">
      <t>シ</t>
    </rPh>
    <rPh sb="5" eb="7">
      <t>コウキョウ</t>
    </rPh>
    <rPh sb="7" eb="10">
      <t>ゲスイドウ</t>
    </rPh>
    <rPh sb="13" eb="16">
      <t>ワリイジョウ</t>
    </rPh>
    <rPh sb="17" eb="19">
      <t>チバ</t>
    </rPh>
    <rPh sb="25" eb="27">
      <t>クイキ</t>
    </rPh>
    <rPh sb="35" eb="37">
      <t>シサン</t>
    </rPh>
    <rPh sb="38" eb="39">
      <t>オオ</t>
    </rPh>
    <rPh sb="48" eb="50">
      <t>セイビ</t>
    </rPh>
    <rPh sb="51" eb="52">
      <t>ア</t>
    </rPh>
    <rPh sb="54" eb="57">
      <t>チホウサイ</t>
    </rPh>
    <rPh sb="58" eb="60">
      <t>ゼンコク</t>
    </rPh>
    <rPh sb="60" eb="62">
      <t>ヘイキン</t>
    </rPh>
    <rPh sb="63" eb="64">
      <t>クラ</t>
    </rPh>
    <rPh sb="65" eb="66">
      <t>ヒク</t>
    </rPh>
    <rPh sb="68" eb="70">
      <t>ショリ</t>
    </rPh>
    <rPh sb="70" eb="72">
      <t>クイキ</t>
    </rPh>
    <rPh sb="72" eb="73">
      <t>ナイ</t>
    </rPh>
    <rPh sb="73" eb="75">
      <t>ジンコウ</t>
    </rPh>
    <rPh sb="76" eb="78">
      <t>ゾウカ</t>
    </rPh>
    <rPh sb="82" eb="85">
      <t>シヨウリョウ</t>
    </rPh>
    <rPh sb="86" eb="88">
      <t>ゾウカ</t>
    </rPh>
    <rPh sb="92" eb="94">
      <t>ジョウキョウ</t>
    </rPh>
    <rPh sb="100" eb="102">
      <t>イッポウ</t>
    </rPh>
    <rPh sb="104" eb="106">
      <t>コンゴ</t>
    </rPh>
    <rPh sb="106" eb="109">
      <t>ロウキュウカ</t>
    </rPh>
    <rPh sb="110" eb="111">
      <t>スス</t>
    </rPh>
    <rPh sb="115" eb="116">
      <t>ナカ</t>
    </rPh>
    <rPh sb="117" eb="119">
      <t>カンキョ</t>
    </rPh>
    <rPh sb="119" eb="120">
      <t>トウ</t>
    </rPh>
    <rPh sb="121" eb="123">
      <t>イジ</t>
    </rPh>
    <rPh sb="123" eb="125">
      <t>カンリ</t>
    </rPh>
    <rPh sb="125" eb="126">
      <t>オヨ</t>
    </rPh>
    <rPh sb="127" eb="129">
      <t>コウシン</t>
    </rPh>
    <rPh sb="133" eb="135">
      <t>ヒヨウ</t>
    </rPh>
    <rPh sb="136" eb="138">
      <t>ボウダイ</t>
    </rPh>
    <rPh sb="144" eb="146">
      <t>ヨソウ</t>
    </rPh>
    <rPh sb="154" eb="157">
      <t>ケイカクテキ</t>
    </rPh>
    <rPh sb="158" eb="162">
      <t>チョウジュミョウカ</t>
    </rPh>
    <rPh sb="163" eb="164">
      <t>ハカ</t>
    </rPh>
    <rPh sb="166" eb="169">
      <t>ジゾクテキ</t>
    </rPh>
    <rPh sb="170" eb="172">
      <t>アンテイ</t>
    </rPh>
    <rPh sb="174" eb="176">
      <t>ケイエイ</t>
    </rPh>
    <rPh sb="177" eb="178">
      <t>ツト</t>
    </rPh>
    <rPh sb="182" eb="184">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</si>
</sst>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0.05</c:v>
                </c:pt>
                <c:pt idx="1">
                  <c:v>6.68</c:v>
                </c:pt>
                <c:pt idx="2">
                  <c:v>3.39</c:v>
                </c:pt>
                <c:pt idx="3">
                  <c:v>0.05</c:v>
                </c:pt>
                <c:pt idx="4" formatCode="#,##0.00;&quot;△&quot;#,##0.00">
                  <c:v>0</c:v>
                </c:pt>
              </c:numCache>
            </c:numRef>
          </c:val>
          <c:extLst>
            <c:ext xmlns:c16="http://schemas.microsoft.com/office/drawing/2014/chart" uri="{C3380CC4-5D6E-409C-BE32-E72D297353CC}">
              <c16:uniqueId val="{00000000-EF64-4001-BBAA-7C145DBFB569}"/>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c:v>
                </c:pt>
                <c:pt idx="1">
                  <c:v>0.27</c:v>
                </c:pt>
                <c:pt idx="2">
                  <c:v>0.17</c:v>
                </c:pt>
                <c:pt idx="3">
                  <c:v>0.13</c:v>
                </c:pt>
                <c:pt idx="4">
                  <c:v>0.1</c:v>
                </c:pt>
              </c:numCache>
            </c:numRef>
          </c:val>
          <c:smooth val="0"/>
          <c:extLst>
            <c:ext xmlns:c16="http://schemas.microsoft.com/office/drawing/2014/chart" uri="{C3380CC4-5D6E-409C-BE32-E72D297353CC}">
              <c16:uniqueId val="{00000001-EF64-4001-BBAA-7C145DBFB569}"/>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120</c:v>
                </c:pt>
                <c:pt idx="1">
                  <c:v>119.85</c:v>
                </c:pt>
                <c:pt idx="2">
                  <c:v>117.21</c:v>
                </c:pt>
                <c:pt idx="3">
                  <c:v>107.17</c:v>
                </c:pt>
                <c:pt idx="4">
                  <c:v>112.92</c:v>
                </c:pt>
              </c:numCache>
            </c:numRef>
          </c:val>
          <c:extLst>
            <c:ext xmlns:c16="http://schemas.microsoft.com/office/drawing/2014/chart" uri="{C3380CC4-5D6E-409C-BE32-E72D297353CC}">
              <c16:uniqueId val="{00000000-B523-42AB-9D30-083401D06DDF}"/>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523-42AB-9D30-083401D06DDF}"/>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0BA-450F-8727-FADE38FD8C23}"/>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0BA-450F-8727-FADE38FD8C23}"/>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421-4BF7-9C47-3BF623877E04}"/>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421-4BF7-9C47-3BF623877E04}"/>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5D8-4BD9-BBDB-20C01A99410D}"/>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5D8-4BD9-BBDB-20C01A99410D}"/>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777-49B6-BD92-AFB06AB09ED9}"/>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777-49B6-BD92-AFB06AB09ED9}"/>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165.29</c:v>
                </c:pt>
                <c:pt idx="1">
                  <c:v>238.63</c:v>
                </c:pt>
                <c:pt idx="2">
                  <c:v>174.13</c:v>
                </c:pt>
                <c:pt idx="3">
                  <c:v>165.11</c:v>
                </c:pt>
                <c:pt idx="4">
                  <c:v>155.88999999999999</c:v>
                </c:pt>
              </c:numCache>
            </c:numRef>
          </c:val>
          <c:extLst>
            <c:ext xmlns:c16="http://schemas.microsoft.com/office/drawing/2014/chart" uri="{C3380CC4-5D6E-409C-BE32-E72D297353CC}">
              <c16:uniqueId val="{00000000-899F-4DC4-ACDE-2CD1299EC02E}"/>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854.16</c:v>
                </c:pt>
                <c:pt idx="1">
                  <c:v>848.31</c:v>
                </c:pt>
                <c:pt idx="2">
                  <c:v>774.99</c:v>
                </c:pt>
                <c:pt idx="3">
                  <c:v>799.41</c:v>
                </c:pt>
                <c:pt idx="4">
                  <c:v>820.36</c:v>
                </c:pt>
              </c:numCache>
            </c:numRef>
          </c:val>
          <c:smooth val="0"/>
          <c:extLst>
            <c:ext xmlns:c16="http://schemas.microsoft.com/office/drawing/2014/chart" uri="{C3380CC4-5D6E-409C-BE32-E72D297353CC}">
              <c16:uniqueId val="{00000001-899F-4DC4-ACDE-2CD1299EC02E}"/>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119.5</c:v>
                </c:pt>
                <c:pt idx="1">
                  <c:v>119.51</c:v>
                </c:pt>
                <c:pt idx="2">
                  <c:v>112.22</c:v>
                </c:pt>
                <c:pt idx="3">
                  <c:v>115.08</c:v>
                </c:pt>
                <c:pt idx="4">
                  <c:v>117.74</c:v>
                </c:pt>
              </c:numCache>
            </c:numRef>
          </c:val>
          <c:extLst>
            <c:ext xmlns:c16="http://schemas.microsoft.com/office/drawing/2014/chart" uri="{C3380CC4-5D6E-409C-BE32-E72D297353CC}">
              <c16:uniqueId val="{00000000-AFEF-409E-9FBB-FF2F89C3CE86}"/>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93.13</c:v>
                </c:pt>
                <c:pt idx="1">
                  <c:v>94.38</c:v>
                </c:pt>
                <c:pt idx="2">
                  <c:v>96.57</c:v>
                </c:pt>
                <c:pt idx="3">
                  <c:v>96.54</c:v>
                </c:pt>
                <c:pt idx="4">
                  <c:v>95.4</c:v>
                </c:pt>
              </c:numCache>
            </c:numRef>
          </c:val>
          <c:smooth val="0"/>
          <c:extLst>
            <c:ext xmlns:c16="http://schemas.microsoft.com/office/drawing/2014/chart" uri="{C3380CC4-5D6E-409C-BE32-E72D297353CC}">
              <c16:uniqueId val="{00000001-AFEF-409E-9FBB-FF2F89C3CE86}"/>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110.94</c:v>
                </c:pt>
                <c:pt idx="1">
                  <c:v>112.67</c:v>
                </c:pt>
                <c:pt idx="2">
                  <c:v>119.45</c:v>
                </c:pt>
                <c:pt idx="3">
                  <c:v>116.79</c:v>
                </c:pt>
                <c:pt idx="4">
                  <c:v>113.92</c:v>
                </c:pt>
              </c:numCache>
            </c:numRef>
          </c:val>
          <c:extLst>
            <c:ext xmlns:c16="http://schemas.microsoft.com/office/drawing/2014/chart" uri="{C3380CC4-5D6E-409C-BE32-E72D297353CC}">
              <c16:uniqueId val="{00000000-F561-490A-ACF0-4279DE6F91A0}"/>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167.97</c:v>
                </c:pt>
                <c:pt idx="1">
                  <c:v>165.45</c:v>
                </c:pt>
                <c:pt idx="2">
                  <c:v>161.54</c:v>
                </c:pt>
                <c:pt idx="3">
                  <c:v>162.81</c:v>
                </c:pt>
                <c:pt idx="4">
                  <c:v>163.19999999999999</c:v>
                </c:pt>
              </c:numCache>
            </c:numRef>
          </c:val>
          <c:smooth val="0"/>
          <c:extLst>
            <c:ext xmlns:c16="http://schemas.microsoft.com/office/drawing/2014/chart" uri="{C3380CC4-5D6E-409C-BE32-E72D297353CC}">
              <c16:uniqueId val="{00000001-F561-490A-ACF0-4279DE6F91A0}"/>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4FC-4BD9-92D3-1FEB815BAFB1}"/>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64.87</c:v>
                </c:pt>
                <c:pt idx="1">
                  <c:v>65.62</c:v>
                </c:pt>
                <c:pt idx="2">
                  <c:v>64.67</c:v>
                </c:pt>
                <c:pt idx="3">
                  <c:v>64.959999999999994</c:v>
                </c:pt>
                <c:pt idx="4">
                  <c:v>65.040000000000006</c:v>
                </c:pt>
              </c:numCache>
            </c:numRef>
          </c:val>
          <c:smooth val="0"/>
          <c:extLst>
            <c:ext xmlns:c16="http://schemas.microsoft.com/office/drawing/2014/chart" uri="{C3380CC4-5D6E-409C-BE32-E72D297353CC}">
              <c16:uniqueId val="{00000001-14FC-4BD9-92D3-1FEB815BAFB1}"/>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99.06</c:v>
                </c:pt>
                <c:pt idx="1">
                  <c:v>99.09</c:v>
                </c:pt>
                <c:pt idx="2">
                  <c:v>99.17</c:v>
                </c:pt>
                <c:pt idx="3">
                  <c:v>98.39</c:v>
                </c:pt>
                <c:pt idx="4">
                  <c:v>99.19</c:v>
                </c:pt>
              </c:numCache>
            </c:numRef>
          </c:val>
          <c:extLst>
            <c:ext xmlns:c16="http://schemas.microsoft.com/office/drawing/2014/chart" uri="{C3380CC4-5D6E-409C-BE32-E72D297353CC}">
              <c16:uniqueId val="{00000000-5111-4B18-998B-8D4A9DB4B01A}"/>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91.11</c:v>
                </c:pt>
                <c:pt idx="1">
                  <c:v>91.44</c:v>
                </c:pt>
                <c:pt idx="2">
                  <c:v>91.76</c:v>
                </c:pt>
                <c:pt idx="3">
                  <c:v>92.3</c:v>
                </c:pt>
                <c:pt idx="4">
                  <c:v>92.55</c:v>
                </c:pt>
              </c:numCache>
            </c:numRef>
          </c:val>
          <c:smooth val="0"/>
          <c:extLst>
            <c:ext xmlns:c16="http://schemas.microsoft.com/office/drawing/2014/chart" uri="{C3380CC4-5D6E-409C-BE32-E72D297353CC}">
              <c16:uniqueId val="{00000001-5111-4B18-998B-8D4A9DB4B01A}"/>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千葉県　印西市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公共下水道</v>
      </c>
      <c r="Q8" s="71"/>
      <c r="R8" s="71"/>
      <c r="S8" s="71"/>
      <c r="T8" s="71"/>
      <c r="U8" s="71"/>
      <c r="V8" s="71"/>
      <c r="W8" s="71" t="str">
        <f>データ!L6</f>
        <v>Bd1</v>
      </c>
      <c r="X8" s="71"/>
      <c r="Y8" s="71"/>
      <c r="Z8" s="71"/>
      <c r="AA8" s="71"/>
      <c r="AB8" s="71"/>
      <c r="AC8" s="71"/>
      <c r="AD8" s="72" t="str">
        <f>データ!$M$6</f>
        <v>非設置</v>
      </c>
      <c r="AE8" s="72"/>
      <c r="AF8" s="72"/>
      <c r="AG8" s="72"/>
      <c r="AH8" s="72"/>
      <c r="AI8" s="72"/>
      <c r="AJ8" s="72"/>
      <c r="AK8" s="3"/>
      <c r="AL8" s="68">
        <f>データ!S6</f>
        <v>101299</v>
      </c>
      <c r="AM8" s="68"/>
      <c r="AN8" s="68"/>
      <c r="AO8" s="68"/>
      <c r="AP8" s="68"/>
      <c r="AQ8" s="68"/>
      <c r="AR8" s="68"/>
      <c r="AS8" s="68"/>
      <c r="AT8" s="67">
        <f>データ!T6</f>
        <v>123.79</v>
      </c>
      <c r="AU8" s="67"/>
      <c r="AV8" s="67"/>
      <c r="AW8" s="67"/>
      <c r="AX8" s="67"/>
      <c r="AY8" s="67"/>
      <c r="AZ8" s="67"/>
      <c r="BA8" s="67"/>
      <c r="BB8" s="67">
        <f>データ!U6</f>
        <v>818.31</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t="str">
        <f>データ!O6</f>
        <v>該当数値なし</v>
      </c>
      <c r="J10" s="67"/>
      <c r="K10" s="67"/>
      <c r="L10" s="67"/>
      <c r="M10" s="67"/>
      <c r="N10" s="67"/>
      <c r="O10" s="67"/>
      <c r="P10" s="67">
        <f>データ!P6</f>
        <v>80.959999999999994</v>
      </c>
      <c r="Q10" s="67"/>
      <c r="R10" s="67"/>
      <c r="S10" s="67"/>
      <c r="T10" s="67"/>
      <c r="U10" s="67"/>
      <c r="V10" s="67"/>
      <c r="W10" s="67">
        <f>データ!Q6</f>
        <v>82.52</v>
      </c>
      <c r="X10" s="67"/>
      <c r="Y10" s="67"/>
      <c r="Z10" s="67"/>
      <c r="AA10" s="67"/>
      <c r="AB10" s="67"/>
      <c r="AC10" s="67"/>
      <c r="AD10" s="68">
        <f>データ!R6</f>
        <v>2138</v>
      </c>
      <c r="AE10" s="68"/>
      <c r="AF10" s="68"/>
      <c r="AG10" s="68"/>
      <c r="AH10" s="68"/>
      <c r="AI10" s="68"/>
      <c r="AJ10" s="68"/>
      <c r="AK10" s="2"/>
      <c r="AL10" s="68">
        <f>データ!V6</f>
        <v>82095</v>
      </c>
      <c r="AM10" s="68"/>
      <c r="AN10" s="68"/>
      <c r="AO10" s="68"/>
      <c r="AP10" s="68"/>
      <c r="AQ10" s="68"/>
      <c r="AR10" s="68"/>
      <c r="AS10" s="68"/>
      <c r="AT10" s="67">
        <f>データ!W6</f>
        <v>18.32</v>
      </c>
      <c r="AU10" s="67"/>
      <c r="AV10" s="67"/>
      <c r="AW10" s="67"/>
      <c r="AX10" s="67"/>
      <c r="AY10" s="67"/>
      <c r="AZ10" s="67"/>
      <c r="BA10" s="67"/>
      <c r="BB10" s="67">
        <f>データ!X6</f>
        <v>4481.17</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15">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113</v>
      </c>
      <c r="BM16" s="43"/>
      <c r="BN16" s="43"/>
      <c r="BO16" s="43"/>
      <c r="BP16" s="43"/>
      <c r="BQ16" s="43"/>
      <c r="BR16" s="43"/>
      <c r="BS16" s="43"/>
      <c r="BT16" s="43"/>
      <c r="BU16" s="43"/>
      <c r="BV16" s="43"/>
      <c r="BW16" s="43"/>
      <c r="BX16" s="43"/>
      <c r="BY16" s="43"/>
      <c r="BZ16" s="4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112</v>
      </c>
      <c r="BM47" s="43"/>
      <c r="BN47" s="43"/>
      <c r="BO47" s="43"/>
      <c r="BP47" s="43"/>
      <c r="BQ47" s="43"/>
      <c r="BR47" s="43"/>
      <c r="BS47" s="43"/>
      <c r="BT47" s="43"/>
      <c r="BU47" s="43"/>
      <c r="BV47" s="43"/>
      <c r="BW47" s="43"/>
      <c r="BX47" s="43"/>
      <c r="BY47" s="43"/>
      <c r="BZ47" s="4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15">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15">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114</v>
      </c>
      <c r="BM66" s="43"/>
      <c r="BN66" s="43"/>
      <c r="BO66" s="43"/>
      <c r="BP66" s="43"/>
      <c r="BQ66" s="43"/>
      <c r="BR66" s="43"/>
      <c r="BS66" s="43"/>
      <c r="BT66" s="43"/>
      <c r="BU66" s="43"/>
      <c r="BV66" s="43"/>
      <c r="BW66" s="43"/>
      <c r="BX66" s="43"/>
      <c r="BY66" s="43"/>
      <c r="BZ66" s="4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44</v>
      </c>
      <c r="H86" s="26" t="str">
        <f>データ!BP6</f>
        <v>【682.78】</v>
      </c>
      <c r="I86" s="26" t="str">
        <f>データ!CA6</f>
        <v>【100.91】</v>
      </c>
      <c r="J86" s="26" t="str">
        <f>データ!CL6</f>
        <v>【136.86】</v>
      </c>
      <c r="K86" s="26" t="str">
        <f>データ!CW6</f>
        <v>【58.98】</v>
      </c>
      <c r="L86" s="26" t="str">
        <f>データ!DH6</f>
        <v>【95.20】</v>
      </c>
      <c r="M86" s="26" t="s">
        <v>45</v>
      </c>
      <c r="N86" s="26" t="s">
        <v>43</v>
      </c>
      <c r="O86" s="26" t="str">
        <f>データ!EO6</f>
        <v>【0.23】</v>
      </c>
    </row>
  </sheetData>
  <sheetProtection algorithmName="SHA-512" hashValue="lufIN94TmSl3/PvD2hT+z0vNVlO9bUWTdKi1Y/zcV//9z+2dhP1cKtTaKiaVd6CM3RC04OFB0H5XA8HPRYEo7w==" saltValue="KuUzetk3HE748ImOXMjKQg=="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48</v>
      </c>
      <c r="B3" s="29" t="s">
        <v>49</v>
      </c>
      <c r="C3" s="29" t="s">
        <v>50</v>
      </c>
      <c r="D3" s="29" t="s">
        <v>51</v>
      </c>
      <c r="E3" s="29" t="s">
        <v>52</v>
      </c>
      <c r="F3" s="29" t="s">
        <v>53</v>
      </c>
      <c r="G3" s="29" t="s">
        <v>54</v>
      </c>
      <c r="H3" s="76" t="s">
        <v>55</v>
      </c>
      <c r="I3" s="77"/>
      <c r="J3" s="77"/>
      <c r="K3" s="77"/>
      <c r="L3" s="77"/>
      <c r="M3" s="77"/>
      <c r="N3" s="77"/>
      <c r="O3" s="77"/>
      <c r="P3" s="77"/>
      <c r="Q3" s="77"/>
      <c r="R3" s="77"/>
      <c r="S3" s="77"/>
      <c r="T3" s="77"/>
      <c r="U3" s="77"/>
      <c r="V3" s="77"/>
      <c r="W3" s="77"/>
      <c r="X3" s="78"/>
      <c r="Y3" s="82" t="s">
        <v>56</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57</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58</v>
      </c>
      <c r="B4" s="30"/>
      <c r="C4" s="30"/>
      <c r="D4" s="30"/>
      <c r="E4" s="30"/>
      <c r="F4" s="30"/>
      <c r="G4" s="30"/>
      <c r="H4" s="79"/>
      <c r="I4" s="80"/>
      <c r="J4" s="80"/>
      <c r="K4" s="80"/>
      <c r="L4" s="80"/>
      <c r="M4" s="80"/>
      <c r="N4" s="80"/>
      <c r="O4" s="80"/>
      <c r="P4" s="80"/>
      <c r="Q4" s="80"/>
      <c r="R4" s="80"/>
      <c r="S4" s="80"/>
      <c r="T4" s="80"/>
      <c r="U4" s="80"/>
      <c r="V4" s="80"/>
      <c r="W4" s="80"/>
      <c r="X4" s="81"/>
      <c r="Y4" s="75" t="s">
        <v>59</v>
      </c>
      <c r="Z4" s="75"/>
      <c r="AA4" s="75"/>
      <c r="AB4" s="75"/>
      <c r="AC4" s="75"/>
      <c r="AD4" s="75"/>
      <c r="AE4" s="75"/>
      <c r="AF4" s="75"/>
      <c r="AG4" s="75"/>
      <c r="AH4" s="75"/>
      <c r="AI4" s="75"/>
      <c r="AJ4" s="75" t="s">
        <v>60</v>
      </c>
      <c r="AK4" s="75"/>
      <c r="AL4" s="75"/>
      <c r="AM4" s="75"/>
      <c r="AN4" s="75"/>
      <c r="AO4" s="75"/>
      <c r="AP4" s="75"/>
      <c r="AQ4" s="75"/>
      <c r="AR4" s="75"/>
      <c r="AS4" s="75"/>
      <c r="AT4" s="75"/>
      <c r="AU4" s="75" t="s">
        <v>61</v>
      </c>
      <c r="AV4" s="75"/>
      <c r="AW4" s="75"/>
      <c r="AX4" s="75"/>
      <c r="AY4" s="75"/>
      <c r="AZ4" s="75"/>
      <c r="BA4" s="75"/>
      <c r="BB4" s="75"/>
      <c r="BC4" s="75"/>
      <c r="BD4" s="75"/>
      <c r="BE4" s="75"/>
      <c r="BF4" s="75" t="s">
        <v>62</v>
      </c>
      <c r="BG4" s="75"/>
      <c r="BH4" s="75"/>
      <c r="BI4" s="75"/>
      <c r="BJ4" s="75"/>
      <c r="BK4" s="75"/>
      <c r="BL4" s="75"/>
      <c r="BM4" s="75"/>
      <c r="BN4" s="75"/>
      <c r="BO4" s="75"/>
      <c r="BP4" s="75"/>
      <c r="BQ4" s="75" t="s">
        <v>63</v>
      </c>
      <c r="BR4" s="75"/>
      <c r="BS4" s="75"/>
      <c r="BT4" s="75"/>
      <c r="BU4" s="75"/>
      <c r="BV4" s="75"/>
      <c r="BW4" s="75"/>
      <c r="BX4" s="75"/>
      <c r="BY4" s="75"/>
      <c r="BZ4" s="75"/>
      <c r="CA4" s="75"/>
      <c r="CB4" s="75" t="s">
        <v>64</v>
      </c>
      <c r="CC4" s="75"/>
      <c r="CD4" s="75"/>
      <c r="CE4" s="75"/>
      <c r="CF4" s="75"/>
      <c r="CG4" s="75"/>
      <c r="CH4" s="75"/>
      <c r="CI4" s="75"/>
      <c r="CJ4" s="75"/>
      <c r="CK4" s="75"/>
      <c r="CL4" s="75"/>
      <c r="CM4" s="75" t="s">
        <v>65</v>
      </c>
      <c r="CN4" s="75"/>
      <c r="CO4" s="75"/>
      <c r="CP4" s="75"/>
      <c r="CQ4" s="75"/>
      <c r="CR4" s="75"/>
      <c r="CS4" s="75"/>
      <c r="CT4" s="75"/>
      <c r="CU4" s="75"/>
      <c r="CV4" s="75"/>
      <c r="CW4" s="75"/>
      <c r="CX4" s="75" t="s">
        <v>66</v>
      </c>
      <c r="CY4" s="75"/>
      <c r="CZ4" s="75"/>
      <c r="DA4" s="75"/>
      <c r="DB4" s="75"/>
      <c r="DC4" s="75"/>
      <c r="DD4" s="75"/>
      <c r="DE4" s="75"/>
      <c r="DF4" s="75"/>
      <c r="DG4" s="75"/>
      <c r="DH4" s="75"/>
      <c r="DI4" s="75" t="s">
        <v>67</v>
      </c>
      <c r="DJ4" s="75"/>
      <c r="DK4" s="75"/>
      <c r="DL4" s="75"/>
      <c r="DM4" s="75"/>
      <c r="DN4" s="75"/>
      <c r="DO4" s="75"/>
      <c r="DP4" s="75"/>
      <c r="DQ4" s="75"/>
      <c r="DR4" s="75"/>
      <c r="DS4" s="75"/>
      <c r="DT4" s="75" t="s">
        <v>68</v>
      </c>
      <c r="DU4" s="75"/>
      <c r="DV4" s="75"/>
      <c r="DW4" s="75"/>
      <c r="DX4" s="75"/>
      <c r="DY4" s="75"/>
      <c r="DZ4" s="75"/>
      <c r="EA4" s="75"/>
      <c r="EB4" s="75"/>
      <c r="EC4" s="75"/>
      <c r="ED4" s="75"/>
      <c r="EE4" s="75" t="s">
        <v>69</v>
      </c>
      <c r="EF4" s="75"/>
      <c r="EG4" s="75"/>
      <c r="EH4" s="75"/>
      <c r="EI4" s="75"/>
      <c r="EJ4" s="75"/>
      <c r="EK4" s="75"/>
      <c r="EL4" s="75"/>
      <c r="EM4" s="75"/>
      <c r="EN4" s="75"/>
      <c r="EO4" s="75"/>
    </row>
    <row r="5" spans="1:145" x14ac:dyDescent="0.15">
      <c r="A5" s="28" t="s">
        <v>70</v>
      </c>
      <c r="B5" s="31"/>
      <c r="C5" s="31"/>
      <c r="D5" s="31"/>
      <c r="E5" s="31"/>
      <c r="F5" s="31"/>
      <c r="G5" s="31"/>
      <c r="H5" s="32" t="s">
        <v>71</v>
      </c>
      <c r="I5" s="32" t="s">
        <v>72</v>
      </c>
      <c r="J5" s="32" t="s">
        <v>73</v>
      </c>
      <c r="K5" s="32" t="s">
        <v>74</v>
      </c>
      <c r="L5" s="32" t="s">
        <v>75</v>
      </c>
      <c r="M5" s="32" t="s">
        <v>5</v>
      </c>
      <c r="N5" s="32" t="s">
        <v>76</v>
      </c>
      <c r="O5" s="32" t="s">
        <v>77</v>
      </c>
      <c r="P5" s="32" t="s">
        <v>78</v>
      </c>
      <c r="Q5" s="32" t="s">
        <v>79</v>
      </c>
      <c r="R5" s="32" t="s">
        <v>80</v>
      </c>
      <c r="S5" s="32" t="s">
        <v>81</v>
      </c>
      <c r="T5" s="32" t="s">
        <v>82</v>
      </c>
      <c r="U5" s="32" t="s">
        <v>83</v>
      </c>
      <c r="V5" s="32" t="s">
        <v>84</v>
      </c>
      <c r="W5" s="32" t="s">
        <v>85</v>
      </c>
      <c r="X5" s="32" t="s">
        <v>86</v>
      </c>
      <c r="Y5" s="32" t="s">
        <v>87</v>
      </c>
      <c r="Z5" s="32" t="s">
        <v>88</v>
      </c>
      <c r="AA5" s="32" t="s">
        <v>89</v>
      </c>
      <c r="AB5" s="32" t="s">
        <v>90</v>
      </c>
      <c r="AC5" s="32" t="s">
        <v>91</v>
      </c>
      <c r="AD5" s="32" t="s">
        <v>92</v>
      </c>
      <c r="AE5" s="32" t="s">
        <v>93</v>
      </c>
      <c r="AF5" s="32" t="s">
        <v>94</v>
      </c>
      <c r="AG5" s="32" t="s">
        <v>95</v>
      </c>
      <c r="AH5" s="32" t="s">
        <v>96</v>
      </c>
      <c r="AI5" s="32" t="s">
        <v>31</v>
      </c>
      <c r="AJ5" s="32" t="s">
        <v>87</v>
      </c>
      <c r="AK5" s="32" t="s">
        <v>88</v>
      </c>
      <c r="AL5" s="32" t="s">
        <v>89</v>
      </c>
      <c r="AM5" s="32" t="s">
        <v>90</v>
      </c>
      <c r="AN5" s="32" t="s">
        <v>91</v>
      </c>
      <c r="AO5" s="32" t="s">
        <v>92</v>
      </c>
      <c r="AP5" s="32" t="s">
        <v>93</v>
      </c>
      <c r="AQ5" s="32" t="s">
        <v>94</v>
      </c>
      <c r="AR5" s="32" t="s">
        <v>95</v>
      </c>
      <c r="AS5" s="32" t="s">
        <v>96</v>
      </c>
      <c r="AT5" s="32" t="s">
        <v>97</v>
      </c>
      <c r="AU5" s="32" t="s">
        <v>87</v>
      </c>
      <c r="AV5" s="32" t="s">
        <v>88</v>
      </c>
      <c r="AW5" s="32" t="s">
        <v>89</v>
      </c>
      <c r="AX5" s="32" t="s">
        <v>90</v>
      </c>
      <c r="AY5" s="32" t="s">
        <v>91</v>
      </c>
      <c r="AZ5" s="32" t="s">
        <v>92</v>
      </c>
      <c r="BA5" s="32" t="s">
        <v>93</v>
      </c>
      <c r="BB5" s="32" t="s">
        <v>94</v>
      </c>
      <c r="BC5" s="32" t="s">
        <v>95</v>
      </c>
      <c r="BD5" s="32" t="s">
        <v>96</v>
      </c>
      <c r="BE5" s="32" t="s">
        <v>97</v>
      </c>
      <c r="BF5" s="32" t="s">
        <v>87</v>
      </c>
      <c r="BG5" s="32" t="s">
        <v>88</v>
      </c>
      <c r="BH5" s="32" t="s">
        <v>89</v>
      </c>
      <c r="BI5" s="32" t="s">
        <v>90</v>
      </c>
      <c r="BJ5" s="32" t="s">
        <v>91</v>
      </c>
      <c r="BK5" s="32" t="s">
        <v>92</v>
      </c>
      <c r="BL5" s="32" t="s">
        <v>93</v>
      </c>
      <c r="BM5" s="32" t="s">
        <v>94</v>
      </c>
      <c r="BN5" s="32" t="s">
        <v>95</v>
      </c>
      <c r="BO5" s="32" t="s">
        <v>96</v>
      </c>
      <c r="BP5" s="32" t="s">
        <v>97</v>
      </c>
      <c r="BQ5" s="32" t="s">
        <v>87</v>
      </c>
      <c r="BR5" s="32" t="s">
        <v>88</v>
      </c>
      <c r="BS5" s="32" t="s">
        <v>89</v>
      </c>
      <c r="BT5" s="32" t="s">
        <v>90</v>
      </c>
      <c r="BU5" s="32" t="s">
        <v>91</v>
      </c>
      <c r="BV5" s="32" t="s">
        <v>92</v>
      </c>
      <c r="BW5" s="32" t="s">
        <v>93</v>
      </c>
      <c r="BX5" s="32" t="s">
        <v>94</v>
      </c>
      <c r="BY5" s="32" t="s">
        <v>95</v>
      </c>
      <c r="BZ5" s="32" t="s">
        <v>96</v>
      </c>
      <c r="CA5" s="32" t="s">
        <v>97</v>
      </c>
      <c r="CB5" s="32" t="s">
        <v>87</v>
      </c>
      <c r="CC5" s="32" t="s">
        <v>88</v>
      </c>
      <c r="CD5" s="32" t="s">
        <v>89</v>
      </c>
      <c r="CE5" s="32" t="s">
        <v>90</v>
      </c>
      <c r="CF5" s="32" t="s">
        <v>91</v>
      </c>
      <c r="CG5" s="32" t="s">
        <v>92</v>
      </c>
      <c r="CH5" s="32" t="s">
        <v>93</v>
      </c>
      <c r="CI5" s="32" t="s">
        <v>94</v>
      </c>
      <c r="CJ5" s="32" t="s">
        <v>95</v>
      </c>
      <c r="CK5" s="32" t="s">
        <v>96</v>
      </c>
      <c r="CL5" s="32" t="s">
        <v>97</v>
      </c>
      <c r="CM5" s="32" t="s">
        <v>87</v>
      </c>
      <c r="CN5" s="32" t="s">
        <v>88</v>
      </c>
      <c r="CO5" s="32" t="s">
        <v>89</v>
      </c>
      <c r="CP5" s="32" t="s">
        <v>90</v>
      </c>
      <c r="CQ5" s="32" t="s">
        <v>91</v>
      </c>
      <c r="CR5" s="32" t="s">
        <v>92</v>
      </c>
      <c r="CS5" s="32" t="s">
        <v>93</v>
      </c>
      <c r="CT5" s="32" t="s">
        <v>94</v>
      </c>
      <c r="CU5" s="32" t="s">
        <v>95</v>
      </c>
      <c r="CV5" s="32" t="s">
        <v>96</v>
      </c>
      <c r="CW5" s="32" t="s">
        <v>97</v>
      </c>
      <c r="CX5" s="32" t="s">
        <v>87</v>
      </c>
      <c r="CY5" s="32" t="s">
        <v>88</v>
      </c>
      <c r="CZ5" s="32" t="s">
        <v>89</v>
      </c>
      <c r="DA5" s="32" t="s">
        <v>90</v>
      </c>
      <c r="DB5" s="32" t="s">
        <v>91</v>
      </c>
      <c r="DC5" s="32" t="s">
        <v>92</v>
      </c>
      <c r="DD5" s="32" t="s">
        <v>93</v>
      </c>
      <c r="DE5" s="32" t="s">
        <v>94</v>
      </c>
      <c r="DF5" s="32" t="s">
        <v>95</v>
      </c>
      <c r="DG5" s="32" t="s">
        <v>96</v>
      </c>
      <c r="DH5" s="32" t="s">
        <v>97</v>
      </c>
      <c r="DI5" s="32" t="s">
        <v>87</v>
      </c>
      <c r="DJ5" s="32" t="s">
        <v>88</v>
      </c>
      <c r="DK5" s="32" t="s">
        <v>89</v>
      </c>
      <c r="DL5" s="32" t="s">
        <v>90</v>
      </c>
      <c r="DM5" s="32" t="s">
        <v>91</v>
      </c>
      <c r="DN5" s="32" t="s">
        <v>92</v>
      </c>
      <c r="DO5" s="32" t="s">
        <v>93</v>
      </c>
      <c r="DP5" s="32" t="s">
        <v>94</v>
      </c>
      <c r="DQ5" s="32" t="s">
        <v>95</v>
      </c>
      <c r="DR5" s="32" t="s">
        <v>96</v>
      </c>
      <c r="DS5" s="32" t="s">
        <v>97</v>
      </c>
      <c r="DT5" s="32" t="s">
        <v>87</v>
      </c>
      <c r="DU5" s="32" t="s">
        <v>88</v>
      </c>
      <c r="DV5" s="32" t="s">
        <v>89</v>
      </c>
      <c r="DW5" s="32" t="s">
        <v>90</v>
      </c>
      <c r="DX5" s="32" t="s">
        <v>91</v>
      </c>
      <c r="DY5" s="32" t="s">
        <v>92</v>
      </c>
      <c r="DZ5" s="32" t="s">
        <v>93</v>
      </c>
      <c r="EA5" s="32" t="s">
        <v>94</v>
      </c>
      <c r="EB5" s="32" t="s">
        <v>95</v>
      </c>
      <c r="EC5" s="32" t="s">
        <v>96</v>
      </c>
      <c r="ED5" s="32" t="s">
        <v>97</v>
      </c>
      <c r="EE5" s="32" t="s">
        <v>87</v>
      </c>
      <c r="EF5" s="32" t="s">
        <v>88</v>
      </c>
      <c r="EG5" s="32" t="s">
        <v>89</v>
      </c>
      <c r="EH5" s="32" t="s">
        <v>90</v>
      </c>
      <c r="EI5" s="32" t="s">
        <v>91</v>
      </c>
      <c r="EJ5" s="32" t="s">
        <v>92</v>
      </c>
      <c r="EK5" s="32" t="s">
        <v>93</v>
      </c>
      <c r="EL5" s="32" t="s">
        <v>94</v>
      </c>
      <c r="EM5" s="32" t="s">
        <v>95</v>
      </c>
      <c r="EN5" s="32" t="s">
        <v>96</v>
      </c>
      <c r="EO5" s="32" t="s">
        <v>97</v>
      </c>
    </row>
    <row r="6" spans="1:145" s="36" customFormat="1" x14ac:dyDescent="0.15">
      <c r="A6" s="28" t="s">
        <v>98</v>
      </c>
      <c r="B6" s="33">
        <f>B7</f>
        <v>2018</v>
      </c>
      <c r="C6" s="33">
        <f t="shared" ref="C6:X6" si="3">C7</f>
        <v>122319</v>
      </c>
      <c r="D6" s="33">
        <f t="shared" si="3"/>
        <v>47</v>
      </c>
      <c r="E6" s="33">
        <f t="shared" si="3"/>
        <v>17</v>
      </c>
      <c r="F6" s="33">
        <f t="shared" si="3"/>
        <v>1</v>
      </c>
      <c r="G6" s="33">
        <f t="shared" si="3"/>
        <v>0</v>
      </c>
      <c r="H6" s="33" t="str">
        <f t="shared" si="3"/>
        <v>千葉県　印西市</v>
      </c>
      <c r="I6" s="33" t="str">
        <f t="shared" si="3"/>
        <v>法非適用</v>
      </c>
      <c r="J6" s="33" t="str">
        <f t="shared" si="3"/>
        <v>下水道事業</v>
      </c>
      <c r="K6" s="33" t="str">
        <f t="shared" si="3"/>
        <v>公共下水道</v>
      </c>
      <c r="L6" s="33" t="str">
        <f t="shared" si="3"/>
        <v>Bd1</v>
      </c>
      <c r="M6" s="33" t="str">
        <f t="shared" si="3"/>
        <v>非設置</v>
      </c>
      <c r="N6" s="34" t="str">
        <f t="shared" si="3"/>
        <v>-</v>
      </c>
      <c r="O6" s="34" t="str">
        <f t="shared" si="3"/>
        <v>該当数値なし</v>
      </c>
      <c r="P6" s="34">
        <f t="shared" si="3"/>
        <v>80.959999999999994</v>
      </c>
      <c r="Q6" s="34">
        <f t="shared" si="3"/>
        <v>82.52</v>
      </c>
      <c r="R6" s="34">
        <f t="shared" si="3"/>
        <v>2138</v>
      </c>
      <c r="S6" s="34">
        <f t="shared" si="3"/>
        <v>101299</v>
      </c>
      <c r="T6" s="34">
        <f t="shared" si="3"/>
        <v>123.79</v>
      </c>
      <c r="U6" s="34">
        <f t="shared" si="3"/>
        <v>818.31</v>
      </c>
      <c r="V6" s="34">
        <f t="shared" si="3"/>
        <v>82095</v>
      </c>
      <c r="W6" s="34">
        <f t="shared" si="3"/>
        <v>18.32</v>
      </c>
      <c r="X6" s="34">
        <f t="shared" si="3"/>
        <v>4481.17</v>
      </c>
      <c r="Y6" s="35">
        <f>IF(Y7="",NA(),Y7)</f>
        <v>120</v>
      </c>
      <c r="Z6" s="35">
        <f t="shared" ref="Z6:AH6" si="4">IF(Z7="",NA(),Z7)</f>
        <v>119.85</v>
      </c>
      <c r="AA6" s="35">
        <f t="shared" si="4"/>
        <v>117.21</v>
      </c>
      <c r="AB6" s="35">
        <f t="shared" si="4"/>
        <v>107.17</v>
      </c>
      <c r="AC6" s="35">
        <f t="shared" si="4"/>
        <v>112.92</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165.29</v>
      </c>
      <c r="BG6" s="35">
        <f t="shared" ref="BG6:BO6" si="7">IF(BG7="",NA(),BG7)</f>
        <v>238.63</v>
      </c>
      <c r="BH6" s="35">
        <f t="shared" si="7"/>
        <v>174.13</v>
      </c>
      <c r="BI6" s="35">
        <f t="shared" si="7"/>
        <v>165.11</v>
      </c>
      <c r="BJ6" s="35">
        <f t="shared" si="7"/>
        <v>155.88999999999999</v>
      </c>
      <c r="BK6" s="35">
        <f t="shared" si="7"/>
        <v>854.16</v>
      </c>
      <c r="BL6" s="35">
        <f t="shared" si="7"/>
        <v>848.31</v>
      </c>
      <c r="BM6" s="35">
        <f t="shared" si="7"/>
        <v>774.99</v>
      </c>
      <c r="BN6" s="35">
        <f t="shared" si="7"/>
        <v>799.41</v>
      </c>
      <c r="BO6" s="35">
        <f t="shared" si="7"/>
        <v>820.36</v>
      </c>
      <c r="BP6" s="34" t="str">
        <f>IF(BP7="","",IF(BP7="-","【-】","【"&amp;SUBSTITUTE(TEXT(BP7,"#,##0.00"),"-","△")&amp;"】"))</f>
        <v>【682.78】</v>
      </c>
      <c r="BQ6" s="35">
        <f>IF(BQ7="",NA(),BQ7)</f>
        <v>119.5</v>
      </c>
      <c r="BR6" s="35">
        <f t="shared" ref="BR6:BZ6" si="8">IF(BR7="",NA(),BR7)</f>
        <v>119.51</v>
      </c>
      <c r="BS6" s="35">
        <f t="shared" si="8"/>
        <v>112.22</v>
      </c>
      <c r="BT6" s="35">
        <f t="shared" si="8"/>
        <v>115.08</v>
      </c>
      <c r="BU6" s="35">
        <f t="shared" si="8"/>
        <v>117.74</v>
      </c>
      <c r="BV6" s="35">
        <f t="shared" si="8"/>
        <v>93.13</v>
      </c>
      <c r="BW6" s="35">
        <f t="shared" si="8"/>
        <v>94.38</v>
      </c>
      <c r="BX6" s="35">
        <f t="shared" si="8"/>
        <v>96.57</v>
      </c>
      <c r="BY6" s="35">
        <f t="shared" si="8"/>
        <v>96.54</v>
      </c>
      <c r="BZ6" s="35">
        <f t="shared" si="8"/>
        <v>95.4</v>
      </c>
      <c r="CA6" s="34" t="str">
        <f>IF(CA7="","",IF(CA7="-","【-】","【"&amp;SUBSTITUTE(TEXT(CA7,"#,##0.00"),"-","△")&amp;"】"))</f>
        <v>【100.91】</v>
      </c>
      <c r="CB6" s="35">
        <f>IF(CB7="",NA(),CB7)</f>
        <v>110.94</v>
      </c>
      <c r="CC6" s="35">
        <f t="shared" ref="CC6:CK6" si="9">IF(CC7="",NA(),CC7)</f>
        <v>112.67</v>
      </c>
      <c r="CD6" s="35">
        <f t="shared" si="9"/>
        <v>119.45</v>
      </c>
      <c r="CE6" s="35">
        <f t="shared" si="9"/>
        <v>116.79</v>
      </c>
      <c r="CF6" s="35">
        <f t="shared" si="9"/>
        <v>113.92</v>
      </c>
      <c r="CG6" s="35">
        <f t="shared" si="9"/>
        <v>167.97</v>
      </c>
      <c r="CH6" s="35">
        <f t="shared" si="9"/>
        <v>165.45</v>
      </c>
      <c r="CI6" s="35">
        <f t="shared" si="9"/>
        <v>161.54</v>
      </c>
      <c r="CJ6" s="35">
        <f t="shared" si="9"/>
        <v>162.81</v>
      </c>
      <c r="CK6" s="35">
        <f t="shared" si="9"/>
        <v>163.19999999999999</v>
      </c>
      <c r="CL6" s="34" t="str">
        <f>IF(CL7="","",IF(CL7="-","【-】","【"&amp;SUBSTITUTE(TEXT(CL7,"#,##0.00"),"-","△")&amp;"】"))</f>
        <v>【136.86】</v>
      </c>
      <c r="CM6" s="35" t="str">
        <f>IF(CM7="",NA(),CM7)</f>
        <v>-</v>
      </c>
      <c r="CN6" s="35" t="str">
        <f t="shared" ref="CN6:CV6" si="10">IF(CN7="",NA(),CN7)</f>
        <v>-</v>
      </c>
      <c r="CO6" s="35" t="str">
        <f t="shared" si="10"/>
        <v>-</v>
      </c>
      <c r="CP6" s="35" t="str">
        <f t="shared" si="10"/>
        <v>-</v>
      </c>
      <c r="CQ6" s="35" t="str">
        <f t="shared" si="10"/>
        <v>-</v>
      </c>
      <c r="CR6" s="35">
        <f t="shared" si="10"/>
        <v>64.87</v>
      </c>
      <c r="CS6" s="35">
        <f t="shared" si="10"/>
        <v>65.62</v>
      </c>
      <c r="CT6" s="35">
        <f t="shared" si="10"/>
        <v>64.67</v>
      </c>
      <c r="CU6" s="35">
        <f t="shared" si="10"/>
        <v>64.959999999999994</v>
      </c>
      <c r="CV6" s="35">
        <f t="shared" si="10"/>
        <v>65.040000000000006</v>
      </c>
      <c r="CW6" s="34" t="str">
        <f>IF(CW7="","",IF(CW7="-","【-】","【"&amp;SUBSTITUTE(TEXT(CW7,"#,##0.00"),"-","△")&amp;"】"))</f>
        <v>【58.98】</v>
      </c>
      <c r="CX6" s="35">
        <f>IF(CX7="",NA(),CX7)</f>
        <v>99.06</v>
      </c>
      <c r="CY6" s="35">
        <f t="shared" ref="CY6:DG6" si="11">IF(CY7="",NA(),CY7)</f>
        <v>99.09</v>
      </c>
      <c r="CZ6" s="35">
        <f t="shared" si="11"/>
        <v>99.17</v>
      </c>
      <c r="DA6" s="35">
        <f t="shared" si="11"/>
        <v>98.39</v>
      </c>
      <c r="DB6" s="35">
        <f t="shared" si="11"/>
        <v>99.19</v>
      </c>
      <c r="DC6" s="35">
        <f t="shared" si="11"/>
        <v>91.11</v>
      </c>
      <c r="DD6" s="35">
        <f t="shared" si="11"/>
        <v>91.44</v>
      </c>
      <c r="DE6" s="35">
        <f t="shared" si="11"/>
        <v>91.76</v>
      </c>
      <c r="DF6" s="35">
        <f t="shared" si="11"/>
        <v>92.3</v>
      </c>
      <c r="DG6" s="35">
        <f t="shared" si="11"/>
        <v>92.55</v>
      </c>
      <c r="DH6" s="34" t="str">
        <f>IF(DH7="","",IF(DH7="-","【-】","【"&amp;SUBSTITUTE(TEXT(DH7,"#,##0.00"),"-","△")&amp;"】"))</f>
        <v>【95.20】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0.05</v>
      </c>
      <c r="EF6" s="35">
        <f t="shared" ref="EF6:EN6" si="14">IF(EF7="",NA(),EF7)</f>
        <v>6.68</v>
      </c>
      <c r="EG6" s="35">
        <f t="shared" si="14"/>
        <v>3.39</v>
      </c>
      <c r="EH6" s="35">
        <f t="shared" si="14"/>
        <v>0.05</v>
      </c>
      <c r="EI6" s="34">
        <f t="shared" si="14"/>
        <v>0</v>
      </c>
      <c r="EJ6" s="35">
        <f t="shared" si="14"/>
        <v>0.1</v>
      </c>
      <c r="EK6" s="35">
        <f t="shared" si="14"/>
        <v>0.27</v>
      </c>
      <c r="EL6" s="35">
        <f t="shared" si="14"/>
        <v>0.17</v>
      </c>
      <c r="EM6" s="35">
        <f t="shared" si="14"/>
        <v>0.13</v>
      </c>
      <c r="EN6" s="35">
        <f t="shared" si="14"/>
        <v>0.1</v>
      </c>
      <c r="EO6" s="34" t="str">
        <f>IF(EO7="","",IF(EO7="-","【-】","【"&amp;SUBSTITUTE(TEXT(EO7,"#,##0.00"),"-","△")&amp;"】"))</f>
        <v>【0.23】</v>
      </c>
    </row>
    <row r="7" spans="1:145" s="36" customFormat="1" x14ac:dyDescent="0.15">
      <c r="A7" s="28"/>
      <c r="B7" s="37">
        <v>2018</v>
      </c>
      <c r="C7" s="37">
        <v>122319</v>
      </c>
      <c r="D7" s="37">
        <v>47</v>
      </c>
      <c r="E7" s="37">
        <v>17</v>
      </c>
      <c r="F7" s="37">
        <v>1</v>
      </c>
      <c r="G7" s="37">
        <v>0</v>
      </c>
      <c r="H7" s="37" t="s">
        <v>99</v>
      </c>
      <c r="I7" s="37" t="s">
        <v>100</v>
      </c>
      <c r="J7" s="37" t="s">
        <v>101</v>
      </c>
      <c r="K7" s="37" t="s">
        <v>102</v>
      </c>
      <c r="L7" s="37" t="s">
        <v>103</v>
      </c>
      <c r="M7" s="37" t="s">
        <v>104</v>
      </c>
      <c r="N7" s="38" t="s">
        <v>105</v>
      </c>
      <c r="O7" s="38" t="s">
        <v>106</v>
      </c>
      <c r="P7" s="38">
        <v>80.959999999999994</v>
      </c>
      <c r="Q7" s="38">
        <v>82.52</v>
      </c>
      <c r="R7" s="38">
        <v>2138</v>
      </c>
      <c r="S7" s="38">
        <v>101299</v>
      </c>
      <c r="T7" s="38">
        <v>123.79</v>
      </c>
      <c r="U7" s="38">
        <v>818.31</v>
      </c>
      <c r="V7" s="38">
        <v>82095</v>
      </c>
      <c r="W7" s="38">
        <v>18.32</v>
      </c>
      <c r="X7" s="38">
        <v>4481.17</v>
      </c>
      <c r="Y7" s="38">
        <v>120</v>
      </c>
      <c r="Z7" s="38">
        <v>119.85</v>
      </c>
      <c r="AA7" s="38">
        <v>117.21</v>
      </c>
      <c r="AB7" s="38">
        <v>107.17</v>
      </c>
      <c r="AC7" s="38">
        <v>112.92</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165.29</v>
      </c>
      <c r="BG7" s="38">
        <v>238.63</v>
      </c>
      <c r="BH7" s="38">
        <v>174.13</v>
      </c>
      <c r="BI7" s="38">
        <v>165.11</v>
      </c>
      <c r="BJ7" s="38">
        <v>155.88999999999999</v>
      </c>
      <c r="BK7" s="38">
        <v>854.16</v>
      </c>
      <c r="BL7" s="38">
        <v>848.31</v>
      </c>
      <c r="BM7" s="38">
        <v>774.99</v>
      </c>
      <c r="BN7" s="38">
        <v>799.41</v>
      </c>
      <c r="BO7" s="38">
        <v>820.36</v>
      </c>
      <c r="BP7" s="38">
        <v>682.78</v>
      </c>
      <c r="BQ7" s="38">
        <v>119.5</v>
      </c>
      <c r="BR7" s="38">
        <v>119.51</v>
      </c>
      <c r="BS7" s="38">
        <v>112.22</v>
      </c>
      <c r="BT7" s="38">
        <v>115.08</v>
      </c>
      <c r="BU7" s="38">
        <v>117.74</v>
      </c>
      <c r="BV7" s="38">
        <v>93.13</v>
      </c>
      <c r="BW7" s="38">
        <v>94.38</v>
      </c>
      <c r="BX7" s="38">
        <v>96.57</v>
      </c>
      <c r="BY7" s="38">
        <v>96.54</v>
      </c>
      <c r="BZ7" s="38">
        <v>95.4</v>
      </c>
      <c r="CA7" s="38">
        <v>100.91</v>
      </c>
      <c r="CB7" s="38">
        <v>110.94</v>
      </c>
      <c r="CC7" s="38">
        <v>112.67</v>
      </c>
      <c r="CD7" s="38">
        <v>119.45</v>
      </c>
      <c r="CE7" s="38">
        <v>116.79</v>
      </c>
      <c r="CF7" s="38">
        <v>113.92</v>
      </c>
      <c r="CG7" s="38">
        <v>167.97</v>
      </c>
      <c r="CH7" s="38">
        <v>165.45</v>
      </c>
      <c r="CI7" s="38">
        <v>161.54</v>
      </c>
      <c r="CJ7" s="38">
        <v>162.81</v>
      </c>
      <c r="CK7" s="38">
        <v>163.19999999999999</v>
      </c>
      <c r="CL7" s="38">
        <v>136.86000000000001</v>
      </c>
      <c r="CM7" s="38" t="s">
        <v>105</v>
      </c>
      <c r="CN7" s="38" t="s">
        <v>105</v>
      </c>
      <c r="CO7" s="38" t="s">
        <v>105</v>
      </c>
      <c r="CP7" s="38" t="s">
        <v>105</v>
      </c>
      <c r="CQ7" s="38" t="s">
        <v>105</v>
      </c>
      <c r="CR7" s="38">
        <v>64.87</v>
      </c>
      <c r="CS7" s="38">
        <v>65.62</v>
      </c>
      <c r="CT7" s="38">
        <v>64.67</v>
      </c>
      <c r="CU7" s="38">
        <v>64.959999999999994</v>
      </c>
      <c r="CV7" s="38">
        <v>65.040000000000006</v>
      </c>
      <c r="CW7" s="38">
        <v>58.98</v>
      </c>
      <c r="CX7" s="38">
        <v>99.06</v>
      </c>
      <c r="CY7" s="38">
        <v>99.09</v>
      </c>
      <c r="CZ7" s="38">
        <v>99.17</v>
      </c>
      <c r="DA7" s="38">
        <v>98.39</v>
      </c>
      <c r="DB7" s="38">
        <v>99.19</v>
      </c>
      <c r="DC7" s="38">
        <v>91.11</v>
      </c>
      <c r="DD7" s="38">
        <v>91.44</v>
      </c>
      <c r="DE7" s="38">
        <v>91.76</v>
      </c>
      <c r="DF7" s="38">
        <v>92.3</v>
      </c>
      <c r="DG7" s="38">
        <v>92.55</v>
      </c>
      <c r="DH7" s="38">
        <v>95.2</v>
      </c>
      <c r="DI7" s="38"/>
      <c r="DJ7" s="38"/>
      <c r="DK7" s="38"/>
      <c r="DL7" s="38"/>
      <c r="DM7" s="38"/>
      <c r="DN7" s="38"/>
      <c r="DO7" s="38"/>
      <c r="DP7" s="38"/>
      <c r="DQ7" s="38"/>
      <c r="DR7" s="38"/>
      <c r="DS7" s="38"/>
      <c r="DT7" s="38"/>
      <c r="DU7" s="38"/>
      <c r="DV7" s="38"/>
      <c r="DW7" s="38"/>
      <c r="DX7" s="38"/>
      <c r="DY7" s="38"/>
      <c r="DZ7" s="38"/>
      <c r="EA7" s="38"/>
      <c r="EB7" s="38"/>
      <c r="EC7" s="38"/>
      <c r="ED7" s="38"/>
      <c r="EE7" s="38">
        <v>0.05</v>
      </c>
      <c r="EF7" s="38">
        <v>6.68</v>
      </c>
      <c r="EG7" s="38">
        <v>3.39</v>
      </c>
      <c r="EH7" s="38">
        <v>0.05</v>
      </c>
      <c r="EI7" s="38">
        <v>0</v>
      </c>
      <c r="EJ7" s="38">
        <v>0.1</v>
      </c>
      <c r="EK7" s="38">
        <v>0.27</v>
      </c>
      <c r="EL7" s="38">
        <v>0.17</v>
      </c>
      <c r="EM7" s="38">
        <v>0.13</v>
      </c>
      <c r="EN7" s="38">
        <v>0.1</v>
      </c>
      <c r="EO7" s="38">
        <v>0.23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107</v>
      </c>
      <c r="C9" s="40" t="s">
        <v>108</v>
      </c>
      <c r="D9" s="40" t="s">
        <v>109</v>
      </c>
      <c r="E9" s="40" t="s">
        <v>110</v>
      </c>
      <c r="F9" s="40" t="s">
        <v>111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49</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2020-01-15T06:45:57Z</cp:lastPrinted>
  <dcterms:created xsi:type="dcterms:W3CDTF">2019-12-05T05:03:15Z</dcterms:created>
  <dcterms:modified xsi:type="dcterms:W3CDTF">2020-02-18T08:10:32Z</dcterms:modified>
  <cp:category/>
</cp:coreProperties>
</file>