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IPMvSPem07wxxz+LBNrdAWeQKKvYItO3a9eDVbvGiSVkpRFfrkEwr5k6l9Bamd41Oru+XtfJUIbYNKijfL45uw==" workbookSaltValue="Yz/K/lZ6cx2eOeFVGIImQw==" workbookSpinCount="100000" lockStructure="1"/>
  <bookViews>
    <workbookView xWindow="930" yWindow="0" windowWidth="20490" windowHeight="678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AD10" i="4" s="1"/>
  <c r="Q6" i="5"/>
  <c r="P6" i="5"/>
  <c r="O6" i="5"/>
  <c r="N6" i="5"/>
  <c r="B10" i="4" s="1"/>
  <c r="M6" i="5"/>
  <c r="AD8" i="4" s="1"/>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W10" i="4"/>
  <c r="P10" i="4"/>
  <c r="I10" i="4"/>
  <c r="BB8" i="4"/>
  <c r="AT8" i="4"/>
  <c r="AL8" i="4"/>
  <c r="W8" i="4"/>
  <c r="P8" i="4"/>
  <c r="I8" i="4"/>
  <c r="B6" i="4"/>
  <c r="C10" i="5" l="1"/>
  <c r="D10" i="5"/>
  <c r="E10" i="5"/>
  <c r="B10" i="5"/>
</calcChain>
</file>

<file path=xl/sharedStrings.xml><?xml version="1.0" encoding="utf-8"?>
<sst xmlns="http://schemas.openxmlformats.org/spreadsheetml/2006/main" count="233" uniqueCount="115">
  <si>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</si>
  <si>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</si>
  <si>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</si>
  <si>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</si>
  <si>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</si>
  <si>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</si>
  <si>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</si>
  <si>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</si>
  <si>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</si>
  <si>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</si>
  <si>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</si>
  <si>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</si>
  <si>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</si>
  <si>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</si>
  <si>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</si>
  <si>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</si>
  <si>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</si>
  <si>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</si>
  <si>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</si>
  <si>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</si>
  <si>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</si>
  <si>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</si>
  <si>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</si>
  <si>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</si>
  <si>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</si>
  <si>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</si>
  <si>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</si>
  <si>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</si>
  <si>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</si>
  <si>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</si>
  <si>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</si>
  <si>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</si>
  <si>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</si>
  <si>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</si>
  <si>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</si>
  <si>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</si>
  <si>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</si>
  <si>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</si>
  <si>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</si>
  <si>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</si>
  <si>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</si>
  <si>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</si>
  <si>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</si>
  <si>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</si>
  <si>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</si>
  <si>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</si>
  <si>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</si>
  <si>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</si>
  <si>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</si>
  <si>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</si>
  <si>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</si>
  <si>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</si>
  <si>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</si>
  <si>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</si>
  <si>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</si>
  <si>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</si>
  <si>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</si>
  <si>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</si>
  <si>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</si>
  <si>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</si>
  <si>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</si>
  <si>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</si>
  <si>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</si>
  <si>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</si>
  <si>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</si>
  <si>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</si>
  <si>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</si>
  <si>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</si>
  <si>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</si>
  <si>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</si>
  <si>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</si>
  <si>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</si>
  <si>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</si>
  <si>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</si>
  <si>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</si>
  <si>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</si>
  <si>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</si>
  <si>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</si>
  <si>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</si>
  <si>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</si>
  <si>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</si>
  <si>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</si>
  <si>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</si>
  <si>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</si>
  <si>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</si>
  <si>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</si>
  <si>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</si>
  <si>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</si>
  <si>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</si>
  <si>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</si>
  <si>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</si>
  <si>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</si>
  <si>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</si>
  <si>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</si>
  <si>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</si>
  <si>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</si>
  <si>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</si>
  <si>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</si>
  <si>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</si>
  <si>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印西市</t>
  </si>
  <si>
    <t>法非適用</t>
  </si>
  <si>
    <t>下水道事業</t>
  </si>
  <si>
    <t>特定環境保全公共下水道</t>
  </si>
  <si>
    <t>D2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</si>
  <si>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</si>
  <si>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</si>
  <si>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</si>
  <si>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</si>
  <si>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</si>
  <si>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</si>
  <si>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</si>
  <si>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</si>
  <si>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印西市の特定環境保全公共下水道は公共衛生の向上及び手賀沼・印旛沼の水質改善を目的に進められており、地理的な要因等から維持コストも多額となり、収支は継続的な赤字となっている。
　接続率の向上により使用料収入の確保を図るとともに、健全な経営と公衆衛生及び水質改善の目的達成とのバランスを図っていく。</t>
    <rPh sb="1" eb="3">
      <t>インザイ</t>
    </rPh>
    <rPh sb="3" eb="4">
      <t>シ</t>
    </rPh>
    <rPh sb="5" eb="7">
      <t>トクテイ</t>
    </rPh>
    <rPh sb="7" eb="9">
      <t>カンキョウ</t>
    </rPh>
    <rPh sb="9" eb="11">
      <t>ホゼン</t>
    </rPh>
    <rPh sb="11" eb="13">
      <t>コウキョウ</t>
    </rPh>
    <rPh sb="13" eb="16">
      <t>ゲスイドウ</t>
    </rPh>
    <rPh sb="17" eb="19">
      <t>コウキョウ</t>
    </rPh>
    <rPh sb="19" eb="21">
      <t>エイセイ</t>
    </rPh>
    <rPh sb="22" eb="24">
      <t>コウジョウ</t>
    </rPh>
    <rPh sb="24" eb="25">
      <t>オヨ</t>
    </rPh>
    <rPh sb="26" eb="29">
      <t>テガヌマ</t>
    </rPh>
    <rPh sb="30" eb="33">
      <t>インバヌマ</t>
    </rPh>
    <rPh sb="34" eb="36">
      <t>スイシツ</t>
    </rPh>
    <rPh sb="36" eb="38">
      <t>カイゼン</t>
    </rPh>
    <rPh sb="39" eb="41">
      <t>モクテキ</t>
    </rPh>
    <rPh sb="42" eb="43">
      <t>スス</t>
    </rPh>
    <rPh sb="50" eb="53">
      <t>チリテキ</t>
    </rPh>
    <rPh sb="54" eb="56">
      <t>ヨウイン</t>
    </rPh>
    <rPh sb="56" eb="57">
      <t>トウ</t>
    </rPh>
    <rPh sb="59" eb="61">
      <t>イジ</t>
    </rPh>
    <rPh sb="65" eb="67">
      <t>タガク</t>
    </rPh>
    <rPh sb="71" eb="73">
      <t>シュウシ</t>
    </rPh>
    <rPh sb="74" eb="77">
      <t>ケイゾクテキ</t>
    </rPh>
    <rPh sb="78" eb="80">
      <t>アカジ</t>
    </rPh>
    <rPh sb="89" eb="91">
      <t>セツゾク</t>
    </rPh>
    <rPh sb="91" eb="92">
      <t>リツ</t>
    </rPh>
    <rPh sb="93" eb="95">
      <t>コウジョウ</t>
    </rPh>
    <rPh sb="98" eb="101">
      <t>シヨウリョウ</t>
    </rPh>
    <rPh sb="101" eb="103">
      <t>シュウニュウ</t>
    </rPh>
    <rPh sb="104" eb="106">
      <t>カクホ</t>
    </rPh>
    <rPh sb="107" eb="108">
      <t>ハカ</t>
    </rPh>
    <rPh sb="114" eb="116">
      <t>ケンゼン</t>
    </rPh>
    <rPh sb="117" eb="119">
      <t>ケイエイ</t>
    </rPh>
    <rPh sb="120" eb="122">
      <t>コウシュウ</t>
    </rPh>
    <rPh sb="122" eb="124">
      <t>エイセイ</t>
    </rPh>
    <rPh sb="124" eb="125">
      <t>オヨ</t>
    </rPh>
    <rPh sb="126" eb="128">
      <t>スイシツ</t>
    </rPh>
    <rPh sb="128" eb="130">
      <t>カイゼン</t>
    </rPh>
    <rPh sb="131" eb="133">
      <t>モクテキ</t>
    </rPh>
    <rPh sb="133" eb="135">
      <t>タッセイ</t>
    </rPh>
    <rPh sb="142" eb="143">
      <t>ハカ</t>
    </rPh>
    <phoneticPr fontId="4"/>
  </si>
  <si>
    <t>③管渠改善率について
　管渠改善率は、類似団体及び全国平均値を下回っ
　ている。平成５年に供用を開始していることか
　ら、将来発生する更新投資等に対応するための計
　画的な経営が必要である。</t>
    <rPh sb="1" eb="3">
      <t>カンキョ</t>
    </rPh>
    <rPh sb="3" eb="5">
      <t>カイゼン</t>
    </rPh>
    <rPh sb="5" eb="6">
      <t>リツ</t>
    </rPh>
    <rPh sb="12" eb="14">
      <t>カンキョ</t>
    </rPh>
    <rPh sb="14" eb="16">
      <t>カイゼン</t>
    </rPh>
    <rPh sb="16" eb="17">
      <t>リツ</t>
    </rPh>
    <rPh sb="19" eb="21">
      <t>ルイジ</t>
    </rPh>
    <rPh sb="21" eb="23">
      <t>ダンタイ</t>
    </rPh>
    <rPh sb="23" eb="24">
      <t>オヨ</t>
    </rPh>
    <rPh sb="25" eb="27">
      <t>ゼンコク</t>
    </rPh>
    <rPh sb="27" eb="30">
      <t>ヘイキンチ</t>
    </rPh>
    <rPh sb="31" eb="33">
      <t>シタマワ</t>
    </rPh>
    <rPh sb="40" eb="42">
      <t>ヘイセイ</t>
    </rPh>
    <rPh sb="43" eb="44">
      <t>ネン</t>
    </rPh>
    <rPh sb="45" eb="47">
      <t>キョウヨウ</t>
    </rPh>
    <rPh sb="48" eb="50">
      <t>カイシ</t>
    </rPh>
    <rPh sb="61" eb="63">
      <t>ショウライ</t>
    </rPh>
    <rPh sb="63" eb="65">
      <t>ハッセイ</t>
    </rPh>
    <rPh sb="67" eb="69">
      <t>コウシン</t>
    </rPh>
    <rPh sb="69" eb="71">
      <t>トウシ</t>
    </rPh>
    <rPh sb="71" eb="72">
      <t>トウ</t>
    </rPh>
    <rPh sb="73" eb="75">
      <t>タイオウ</t>
    </rPh>
    <rPh sb="80" eb="81">
      <t>ケイ</t>
    </rPh>
    <rPh sb="83" eb="84">
      <t>ガ</t>
    </rPh>
    <rPh sb="84" eb="85">
      <t>テキ</t>
    </rPh>
    <rPh sb="86" eb="88">
      <t>ケイエイ</t>
    </rPh>
    <rPh sb="89" eb="91">
      <t>ヒツヨウ</t>
    </rPh>
    <phoneticPr fontId="4"/>
  </si>
  <si>
    <t>①収益的収支比率について
　収益的収支比率は100％を下回っており、単年度
　収支は赤字となっている。
④企業債残高対事業規模比率について
　企業債残高対事業規模比率は、H27から類似団体
　及び全国平均値を上回り、赤字の状況から公費負
　担に頼る部分は多い。地方債残高は減少傾向にあ
　ることから接続率の向上に努め、使用料収入の増
　加を図っていく。
⑤経費回収率について
　経費回収率は100％を下回り、下水道使用料のみ
　で汚水処理費を賄えていない状況である。
⑥汚水処理原価について
　有収水量が比較的一定の数値に対し、汚水処理費
　はばらつきがあり、汚水処理原価は類似団体及び
  全国平均値に比べ低いものの、高い数値となって
　いる。
　地理的要因等からも汚水処理費が高くなっている
　ことからも、接続率の向上に努め有収水量の増加
　を図っていく。
⑧水洗化率について
　水洗化率は、類似団体及び全国平均値と比較して
　も低い数値となっており、接続率の向上に努めて
　いく必要がある。
　</t>
    <rPh sb="1" eb="4">
      <t>シュウエキテキ</t>
    </rPh>
    <rPh sb="4" eb="6">
      <t>シュウシ</t>
    </rPh>
    <rPh sb="6" eb="8">
      <t>ヒリツ</t>
    </rPh>
    <rPh sb="14" eb="17">
      <t>シュウエキテキ</t>
    </rPh>
    <rPh sb="17" eb="19">
      <t>シュウシ</t>
    </rPh>
    <rPh sb="19" eb="21">
      <t>ヒリツ</t>
    </rPh>
    <rPh sb="27" eb="29">
      <t>シタマワ</t>
    </rPh>
    <rPh sb="34" eb="37">
      <t>タンネンド</t>
    </rPh>
    <rPh sb="39" eb="41">
      <t>シュウシ</t>
    </rPh>
    <rPh sb="42" eb="44">
      <t>アカジ</t>
    </rPh>
    <rPh sb="54" eb="56">
      <t>キギョウ</t>
    </rPh>
    <rPh sb="56" eb="57">
      <t>サイ</t>
    </rPh>
    <rPh sb="57" eb="59">
      <t>ザンダカ</t>
    </rPh>
    <rPh sb="59" eb="60">
      <t>タイ</t>
    </rPh>
    <rPh sb="60" eb="62">
      <t>ジギョウ</t>
    </rPh>
    <rPh sb="62" eb="64">
      <t>キボ</t>
    </rPh>
    <rPh sb="64" eb="66">
      <t>ヒリツ</t>
    </rPh>
    <rPh sb="72" eb="74">
      <t>キギョウ</t>
    </rPh>
    <rPh sb="74" eb="75">
      <t>サイ</t>
    </rPh>
    <rPh sb="75" eb="77">
      <t>ザンダカ</t>
    </rPh>
    <rPh sb="77" eb="78">
      <t>タイ</t>
    </rPh>
    <rPh sb="78" eb="80">
      <t>ジギョウ</t>
    </rPh>
    <rPh sb="80" eb="82">
      <t>キボ</t>
    </rPh>
    <rPh sb="82" eb="84">
      <t>ヒリツ</t>
    </rPh>
    <rPh sb="91" eb="93">
      <t>ルイジ</t>
    </rPh>
    <rPh sb="93" eb="95">
      <t>ダンタイ</t>
    </rPh>
    <rPh sb="97" eb="98">
      <t>オヨ</t>
    </rPh>
    <rPh sb="99" eb="101">
      <t>ゼンコク</t>
    </rPh>
    <rPh sb="101" eb="103">
      <t>ヘイキン</t>
    </rPh>
    <rPh sb="103" eb="104">
      <t>チ</t>
    </rPh>
    <rPh sb="105" eb="107">
      <t>ウワマワ</t>
    </rPh>
    <rPh sb="109" eb="111">
      <t>アカジ</t>
    </rPh>
    <rPh sb="112" eb="114">
      <t>ジョウキョウ</t>
    </rPh>
    <rPh sb="116" eb="118">
      <t>コウヒ</t>
    </rPh>
    <rPh sb="123" eb="124">
      <t>タヨ</t>
    </rPh>
    <rPh sb="125" eb="127">
      <t>ブブン</t>
    </rPh>
    <rPh sb="128" eb="129">
      <t>オオ</t>
    </rPh>
    <rPh sb="131" eb="134">
      <t>チホウサイ</t>
    </rPh>
    <rPh sb="134" eb="136">
      <t>ザンダカ</t>
    </rPh>
    <rPh sb="137" eb="139">
      <t>ゲンショウ</t>
    </rPh>
    <rPh sb="139" eb="141">
      <t>ケイコウ</t>
    </rPh>
    <rPh sb="150" eb="152">
      <t>セツゾク</t>
    </rPh>
    <rPh sb="152" eb="153">
      <t>リツ</t>
    </rPh>
    <rPh sb="154" eb="156">
      <t>コウジョウ</t>
    </rPh>
    <rPh sb="157" eb="158">
      <t>ツト</t>
    </rPh>
    <rPh sb="180" eb="182">
      <t>ケイヒ</t>
    </rPh>
    <rPh sb="182" eb="184">
      <t>カイシュウ</t>
    </rPh>
    <rPh sb="184" eb="185">
      <t>リツ</t>
    </rPh>
    <rPh sb="191" eb="193">
      <t>ケイヒ</t>
    </rPh>
    <rPh sb="193" eb="195">
      <t>カイシュウ</t>
    </rPh>
    <rPh sb="195" eb="196">
      <t>リツ</t>
    </rPh>
    <rPh sb="202" eb="204">
      <t>シタマワ</t>
    </rPh>
    <rPh sb="206" eb="209">
      <t>ゲスイドウ</t>
    </rPh>
    <rPh sb="209" eb="212">
      <t>シヨウリョウ</t>
    </rPh>
    <rPh sb="217" eb="219">
      <t>オスイ</t>
    </rPh>
    <rPh sb="219" eb="221">
      <t>ショリ</t>
    </rPh>
    <rPh sb="221" eb="222">
      <t>ヒ</t>
    </rPh>
    <rPh sb="223" eb="224">
      <t>マカナ</t>
    </rPh>
    <rPh sb="229" eb="231">
      <t>ジョウキョウ</t>
    </rPh>
    <rPh sb="238" eb="240">
      <t>オスイ</t>
    </rPh>
    <rPh sb="240" eb="242">
      <t>ショリ</t>
    </rPh>
    <rPh sb="242" eb="244">
      <t>ゲンカ</t>
    </rPh>
    <rPh sb="250" eb="252">
      <t>ユウシュウ</t>
    </rPh>
    <rPh sb="252" eb="254">
      <t>スイリョウ</t>
    </rPh>
    <rPh sb="255" eb="258">
      <t>ヒカクテキ</t>
    </rPh>
    <rPh sb="258" eb="260">
      <t>イッテイ</t>
    </rPh>
    <rPh sb="261" eb="263">
      <t>スウチ</t>
    </rPh>
    <rPh sb="264" eb="265">
      <t>タイ</t>
    </rPh>
    <rPh sb="267" eb="269">
      <t>オスイ</t>
    </rPh>
    <rPh sb="269" eb="271">
      <t>ショリ</t>
    </rPh>
    <rPh sb="271" eb="272">
      <t>ヒ</t>
    </rPh>
    <rPh sb="283" eb="285">
      <t>オスイ</t>
    </rPh>
    <rPh sb="285" eb="287">
      <t>ショリ</t>
    </rPh>
    <rPh sb="287" eb="289">
      <t>ゲンカ</t>
    </rPh>
    <rPh sb="313" eb="314">
      <t>タカ</t>
    </rPh>
    <rPh sb="315" eb="317">
      <t>スウチ</t>
    </rPh>
    <rPh sb="328" eb="331">
      <t>チリテキ</t>
    </rPh>
    <rPh sb="331" eb="333">
      <t>ヨウイン</t>
    </rPh>
    <rPh sb="333" eb="334">
      <t>トウ</t>
    </rPh>
    <rPh sb="337" eb="339">
      <t>オスイ</t>
    </rPh>
    <rPh sb="339" eb="341">
      <t>ショリ</t>
    </rPh>
    <rPh sb="341" eb="342">
      <t>ヒ</t>
    </rPh>
    <rPh sb="343" eb="344">
      <t>タカ</t>
    </rPh>
    <rPh sb="358" eb="360">
      <t>セツゾク</t>
    </rPh>
    <rPh sb="360" eb="361">
      <t>リツ</t>
    </rPh>
    <rPh sb="362" eb="364">
      <t>コウジョウ</t>
    </rPh>
    <rPh sb="365" eb="366">
      <t>ツト</t>
    </rPh>
    <rPh sb="367" eb="369">
      <t>ユウシュウ</t>
    </rPh>
    <rPh sb="369" eb="371">
      <t>スイリョウ</t>
    </rPh>
    <rPh sb="372" eb="374">
      <t>ゾウカ</t>
    </rPh>
    <rPh sb="377" eb="378">
      <t>ハカ</t>
    </rPh>
    <rPh sb="386" eb="389">
      <t>スイセンカ</t>
    </rPh>
    <rPh sb="389" eb="390">
      <t>リツ</t>
    </rPh>
    <rPh sb="396" eb="399">
      <t>スイセンカ</t>
    </rPh>
    <rPh sb="399" eb="400">
      <t>リツ</t>
    </rPh>
    <rPh sb="402" eb="404">
      <t>ルイジ</t>
    </rPh>
    <rPh sb="404" eb="406">
      <t>ダンタイ</t>
    </rPh>
    <rPh sb="406" eb="407">
      <t>オヨ</t>
    </rPh>
    <rPh sb="408" eb="410">
      <t>ゼンコク</t>
    </rPh>
    <rPh sb="410" eb="413">
      <t>ヘイキンチ</t>
    </rPh>
    <rPh sb="414" eb="416">
      <t>ヒカク</t>
    </rPh>
    <rPh sb="421" eb="422">
      <t>ヒク</t>
    </rPh>
    <rPh sb="423" eb="425">
      <t>スウチ</t>
    </rPh>
    <rPh sb="432" eb="434">
      <t>セツゾク</t>
    </rPh>
    <rPh sb="434" eb="435">
      <t>リツ</t>
    </rPh>
    <rPh sb="436" eb="438">
      <t>コウジョウ</t>
    </rPh>
    <rPh sb="439" eb="440">
      <t>ツト</t>
    </rPh>
    <rPh sb="446" eb="448">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</si>
</sst>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formatCode="#,##0.00;&quot;△&quot;#,##0.00">
                  <c:v>0</c:v>
                </c:pt>
                <c:pt idx="1">
                  <c:v>1.1399999999999999</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2164-4411-86C4-EEF81F274D42}"/>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7.0000000000000007E-2</c:v>
                </c:pt>
                <c:pt idx="2">
                  <c:v>0.09</c:v>
                </c:pt>
                <c:pt idx="3">
                  <c:v>0.09</c:v>
                </c:pt>
                <c:pt idx="4">
                  <c:v>0.13</c:v>
                </c:pt>
              </c:numCache>
            </c:numRef>
          </c:val>
          <c:smooth val="0"/>
          <c:extLst>
            <c:ext xmlns:c16="http://schemas.microsoft.com/office/drawing/2014/chart" uri="{C3380CC4-5D6E-409C-BE32-E72D297353CC}">
              <c16:uniqueId val="{00000001-2164-4411-86C4-EEF81F274D42}"/>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91</c:v>
                </c:pt>
                <c:pt idx="1">
                  <c:v>89.42</c:v>
                </c:pt>
                <c:pt idx="2">
                  <c:v>96.38</c:v>
                </c:pt>
                <c:pt idx="3">
                  <c:v>80.89</c:v>
                </c:pt>
                <c:pt idx="4">
                  <c:v>90.27</c:v>
                </c:pt>
              </c:numCache>
            </c:numRef>
          </c:val>
          <c:extLst>
            <c:ext xmlns:c16="http://schemas.microsoft.com/office/drawing/2014/chart" uri="{C3380CC4-5D6E-409C-BE32-E72D297353CC}">
              <c16:uniqueId val="{00000000-2D86-470D-90B4-EC098AFE9B0D}"/>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D86-470D-90B4-EC098AFE9B0D}"/>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D30-43C3-8A8E-795454B42789}"/>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D30-43C3-8A8E-795454B42789}"/>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9E8-48B0-A431-B0DB7E25FE54}"/>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9E8-48B0-A431-B0DB7E25FE54}"/>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1E4-4A74-B63C-AB2AF21139DA}"/>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1E4-4A74-B63C-AB2AF21139DA}"/>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F42-4824-898B-EE11DF92FDFB}"/>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F42-4824-898B-EE11DF92FDFB}"/>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270.48</c:v>
                </c:pt>
                <c:pt idx="1">
                  <c:v>1900.86</c:v>
                </c:pt>
                <c:pt idx="2">
                  <c:v>1521.85</c:v>
                </c:pt>
                <c:pt idx="3">
                  <c:v>1449.37</c:v>
                </c:pt>
                <c:pt idx="4">
                  <c:v>1581.31</c:v>
                </c:pt>
              </c:numCache>
            </c:numRef>
          </c:val>
          <c:extLst>
            <c:ext xmlns:c16="http://schemas.microsoft.com/office/drawing/2014/chart" uri="{C3380CC4-5D6E-409C-BE32-E72D297353CC}">
              <c16:uniqueId val="{00000000-9144-47A2-96DB-6D301558C0E8}"/>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1436</c:v>
                </c:pt>
                <c:pt idx="1">
                  <c:v>1434.89</c:v>
                </c:pt>
                <c:pt idx="2">
                  <c:v>1298.9100000000001</c:v>
                </c:pt>
                <c:pt idx="3">
                  <c:v>1243.71</c:v>
                </c:pt>
                <c:pt idx="4">
                  <c:v>1194.1500000000001</c:v>
                </c:pt>
              </c:numCache>
            </c:numRef>
          </c:val>
          <c:smooth val="0"/>
          <c:extLst>
            <c:ext xmlns:c16="http://schemas.microsoft.com/office/drawing/2014/chart" uri="{C3380CC4-5D6E-409C-BE32-E72D297353CC}">
              <c16:uniqueId val="{00000001-9144-47A2-96DB-6D301558C0E8}"/>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82.02</c:v>
                </c:pt>
                <c:pt idx="1">
                  <c:v>81.86</c:v>
                </c:pt>
                <c:pt idx="2">
                  <c:v>98.73</c:v>
                </c:pt>
                <c:pt idx="3">
                  <c:v>63.41</c:v>
                </c:pt>
                <c:pt idx="4">
                  <c:v>82.83</c:v>
                </c:pt>
              </c:numCache>
            </c:numRef>
          </c:val>
          <c:extLst>
            <c:ext xmlns:c16="http://schemas.microsoft.com/office/drawing/2014/chart" uri="{C3380CC4-5D6E-409C-BE32-E72D297353CC}">
              <c16:uniqueId val="{00000000-47B4-4FDF-A99B-2F3BB210ABF1}"/>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66.56</c:v>
                </c:pt>
                <c:pt idx="1">
                  <c:v>66.22</c:v>
                </c:pt>
                <c:pt idx="2">
                  <c:v>69.87</c:v>
                </c:pt>
                <c:pt idx="3">
                  <c:v>74.3</c:v>
                </c:pt>
                <c:pt idx="4">
                  <c:v>72.260000000000005</c:v>
                </c:pt>
              </c:numCache>
            </c:numRef>
          </c:val>
          <c:smooth val="0"/>
          <c:extLst>
            <c:ext xmlns:c16="http://schemas.microsoft.com/office/drawing/2014/chart" uri="{C3380CC4-5D6E-409C-BE32-E72D297353CC}">
              <c16:uniqueId val="{00000001-47B4-4FDF-A99B-2F3BB210ABF1}"/>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189.89</c:v>
                </c:pt>
                <c:pt idx="1">
                  <c:v>193.43</c:v>
                </c:pt>
                <c:pt idx="2">
                  <c:v>161.83000000000001</c:v>
                </c:pt>
                <c:pt idx="3">
                  <c:v>250.3</c:v>
                </c:pt>
                <c:pt idx="4">
                  <c:v>183.77</c:v>
                </c:pt>
              </c:numCache>
            </c:numRef>
          </c:val>
          <c:extLst>
            <c:ext xmlns:c16="http://schemas.microsoft.com/office/drawing/2014/chart" uri="{C3380CC4-5D6E-409C-BE32-E72D297353CC}">
              <c16:uniqueId val="{00000000-33E5-4512-AA35-8A6F9C059D24}"/>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244.29</c:v>
                </c:pt>
                <c:pt idx="1">
                  <c:v>246.72</c:v>
                </c:pt>
                <c:pt idx="2">
                  <c:v>234.96</c:v>
                </c:pt>
                <c:pt idx="3">
                  <c:v>221.81</c:v>
                </c:pt>
                <c:pt idx="4">
                  <c:v>230.02</c:v>
                </c:pt>
              </c:numCache>
            </c:numRef>
          </c:val>
          <c:smooth val="0"/>
          <c:extLst>
            <c:ext xmlns:c16="http://schemas.microsoft.com/office/drawing/2014/chart" uri="{C3380CC4-5D6E-409C-BE32-E72D297353CC}">
              <c16:uniqueId val="{00000001-33E5-4512-AA35-8A6F9C059D24}"/>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BE8-4B0E-A282-DB77978455FE}"/>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43.58</c:v>
                </c:pt>
                <c:pt idx="1">
                  <c:v>41.35</c:v>
                </c:pt>
                <c:pt idx="2">
                  <c:v>42.9</c:v>
                </c:pt>
                <c:pt idx="3">
                  <c:v>43.36</c:v>
                </c:pt>
                <c:pt idx="4">
                  <c:v>42.56</c:v>
                </c:pt>
              </c:numCache>
            </c:numRef>
          </c:val>
          <c:smooth val="0"/>
          <c:extLst>
            <c:ext xmlns:c16="http://schemas.microsoft.com/office/drawing/2014/chart" uri="{C3380CC4-5D6E-409C-BE32-E72D297353CC}">
              <c16:uniqueId val="{00000001-0BE8-4B0E-A282-DB77978455FE}"/>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71.239999999999995</c:v>
                </c:pt>
                <c:pt idx="1">
                  <c:v>68.94</c:v>
                </c:pt>
                <c:pt idx="2">
                  <c:v>69.540000000000006</c:v>
                </c:pt>
                <c:pt idx="3">
                  <c:v>47.19</c:v>
                </c:pt>
                <c:pt idx="4">
                  <c:v>71.38</c:v>
                </c:pt>
              </c:numCache>
            </c:numRef>
          </c:val>
          <c:extLst>
            <c:ext xmlns:c16="http://schemas.microsoft.com/office/drawing/2014/chart" uri="{C3380CC4-5D6E-409C-BE32-E72D297353CC}">
              <c16:uniqueId val="{00000000-F6BE-4D41-90FB-9DE9687F9383}"/>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82.35</c:v>
                </c:pt>
                <c:pt idx="1">
                  <c:v>82.9</c:v>
                </c:pt>
                <c:pt idx="2">
                  <c:v>83.5</c:v>
                </c:pt>
                <c:pt idx="3">
                  <c:v>83.06</c:v>
                </c:pt>
                <c:pt idx="4">
                  <c:v>83.32</c:v>
                </c:pt>
              </c:numCache>
            </c:numRef>
          </c:val>
          <c:smooth val="0"/>
          <c:extLst>
            <c:ext xmlns:c16="http://schemas.microsoft.com/office/drawing/2014/chart" uri="{C3380CC4-5D6E-409C-BE32-E72D297353CC}">
              <c16:uniqueId val="{00000001-F6BE-4D41-90FB-9DE9687F9383}"/>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【1,209.40】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【83.36】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【42.82】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【219.46】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【74.48】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印西市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特定環境保全公共下水道</v>
      </c>
      <c r="Q8" s="48"/>
      <c r="R8" s="48"/>
      <c r="S8" s="48"/>
      <c r="T8" s="48"/>
      <c r="U8" s="48"/>
      <c r="V8" s="48"/>
      <c r="W8" s="48" t="str">
        <f>データ!L6</f>
        <v>D2</v>
      </c>
      <c r="X8" s="48"/>
      <c r="Y8" s="48"/>
      <c r="Z8" s="48"/>
      <c r="AA8" s="48"/>
      <c r="AB8" s="48"/>
      <c r="AC8" s="48"/>
      <c r="AD8" s="49" t="str">
        <f>データ!$M$6</f>
        <v>非設置</v>
      </c>
      <c r="AE8" s="49"/>
      <c r="AF8" s="49"/>
      <c r="AG8" s="49"/>
      <c r="AH8" s="49"/>
      <c r="AI8" s="49"/>
      <c r="AJ8" s="49"/>
      <c r="AK8" s="3"/>
      <c r="AL8" s="50">
        <f>データ!S6</f>
        <v>101299</v>
      </c>
      <c r="AM8" s="50"/>
      <c r="AN8" s="50"/>
      <c r="AO8" s="50"/>
      <c r="AP8" s="50"/>
      <c r="AQ8" s="50"/>
      <c r="AR8" s="50"/>
      <c r="AS8" s="50"/>
      <c r="AT8" s="45">
        <f>データ!T6</f>
        <v>123.79</v>
      </c>
      <c r="AU8" s="45"/>
      <c r="AV8" s="45"/>
      <c r="AW8" s="45"/>
      <c r="AX8" s="45"/>
      <c r="AY8" s="45"/>
      <c r="AZ8" s="45"/>
      <c r="BA8" s="45"/>
      <c r="BB8" s="45">
        <f>データ!U6</f>
        <v>818.31</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1.55</v>
      </c>
      <c r="Q10" s="45"/>
      <c r="R10" s="45"/>
      <c r="S10" s="45"/>
      <c r="T10" s="45"/>
      <c r="U10" s="45"/>
      <c r="V10" s="45"/>
      <c r="W10" s="45">
        <f>データ!Q6</f>
        <v>82.04</v>
      </c>
      <c r="X10" s="45"/>
      <c r="Y10" s="45"/>
      <c r="Z10" s="45"/>
      <c r="AA10" s="45"/>
      <c r="AB10" s="45"/>
      <c r="AC10" s="45"/>
      <c r="AD10" s="50">
        <f>データ!R6</f>
        <v>2138</v>
      </c>
      <c r="AE10" s="50"/>
      <c r="AF10" s="50"/>
      <c r="AG10" s="50"/>
      <c r="AH10" s="50"/>
      <c r="AI10" s="50"/>
      <c r="AJ10" s="50"/>
      <c r="AK10" s="2"/>
      <c r="AL10" s="50">
        <f>データ!V6</f>
        <v>1569</v>
      </c>
      <c r="AM10" s="50"/>
      <c r="AN10" s="50"/>
      <c r="AO10" s="50"/>
      <c r="AP10" s="50"/>
      <c r="AQ10" s="50"/>
      <c r="AR10" s="50"/>
      <c r="AS10" s="50"/>
      <c r="AT10" s="45">
        <f>データ!W6</f>
        <v>1.07</v>
      </c>
      <c r="AU10" s="45"/>
      <c r="AV10" s="45"/>
      <c r="AW10" s="45"/>
      <c r="AX10" s="45"/>
      <c r="AY10" s="45"/>
      <c r="AZ10" s="45"/>
      <c r="BA10" s="45"/>
      <c r="BB10" s="45">
        <f>データ!X6</f>
        <v>1466.36</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114</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113</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112</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【1,209.40】</v>
      </c>
      <c r="I86" s="26" t="str">
        <f>データ!CA6</f>
        <v>【74.48】</v>
      </c>
      <c r="J86" s="26" t="str">
        <f>データ!CL6</f>
        <v>【219.46】</v>
      </c>
      <c r="K86" s="26" t="str">
        <f>データ!CW6</f>
        <v>【42.82】</v>
      </c>
      <c r="L86" s="26" t="str">
        <f>データ!DH6</f>
        <v>【83.36】</v>
      </c>
      <c r="M86" s="26" t="s">
        <v>44</v>
      </c>
      <c r="N86" s="26" t="s">
        <v>45</v>
      </c>
      <c r="O86" s="26" t="str">
        <f>データ!EO6</f>
        <v>【0.12】</v>
      </c>
    </row>
  </sheetData>
  <sheetProtection algorithmName="SHA-512" hashValue="1FRv8GvDnKjo8Niom7VxCeIgJsjZ0PvU3BZCGdh82Hqphff7CRy+ltspjFMmtzY2pUctZrS+Wpv9kSmqcoVCcg==" saltValue="ZvfociDptTLLXCuvV1e/2g=="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48</v>
      </c>
      <c r="B3" s="29" t="s">
        <v>49</v>
      </c>
      <c r="C3" s="29" t="s">
        <v>50</v>
      </c>
      <c r="D3" s="29" t="s">
        <v>51</v>
      </c>
      <c r="E3" s="29" t="s">
        <v>52</v>
      </c>
      <c r="F3" s="29" t="s">
        <v>53</v>
      </c>
      <c r="G3" s="29" t="s">
        <v>54</v>
      </c>
      <c r="H3" s="76" t="s">
        <v>55</v>
      </c>
      <c r="I3" s="77"/>
      <c r="J3" s="77"/>
      <c r="K3" s="77"/>
      <c r="L3" s="77"/>
      <c r="M3" s="77"/>
      <c r="N3" s="77"/>
      <c r="O3" s="77"/>
      <c r="P3" s="77"/>
      <c r="Q3" s="77"/>
      <c r="R3" s="77"/>
      <c r="S3" s="77"/>
      <c r="T3" s="77"/>
      <c r="U3" s="77"/>
      <c r="V3" s="77"/>
      <c r="W3" s="77"/>
      <c r="X3" s="78"/>
      <c r="Y3" s="82" t="s">
        <v>56</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57</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58</v>
      </c>
      <c r="B4" s="30"/>
      <c r="C4" s="30"/>
      <c r="D4" s="30"/>
      <c r="E4" s="30"/>
      <c r="F4" s="30"/>
      <c r="G4" s="30"/>
      <c r="H4" s="79"/>
      <c r="I4" s="80"/>
      <c r="J4" s="80"/>
      <c r="K4" s="80"/>
      <c r="L4" s="80"/>
      <c r="M4" s="80"/>
      <c r="N4" s="80"/>
      <c r="O4" s="80"/>
      <c r="P4" s="80"/>
      <c r="Q4" s="80"/>
      <c r="R4" s="80"/>
      <c r="S4" s="80"/>
      <c r="T4" s="80"/>
      <c r="U4" s="80"/>
      <c r="V4" s="80"/>
      <c r="W4" s="80"/>
      <c r="X4" s="81"/>
      <c r="Y4" s="75" t="s">
        <v>59</v>
      </c>
      <c r="Z4" s="75"/>
      <c r="AA4" s="75"/>
      <c r="AB4" s="75"/>
      <c r="AC4" s="75"/>
      <c r="AD4" s="75"/>
      <c r="AE4" s="75"/>
      <c r="AF4" s="75"/>
      <c r="AG4" s="75"/>
      <c r="AH4" s="75"/>
      <c r="AI4" s="75"/>
      <c r="AJ4" s="75" t="s">
        <v>60</v>
      </c>
      <c r="AK4" s="75"/>
      <c r="AL4" s="75"/>
      <c r="AM4" s="75"/>
      <c r="AN4" s="75"/>
      <c r="AO4" s="75"/>
      <c r="AP4" s="75"/>
      <c r="AQ4" s="75"/>
      <c r="AR4" s="75"/>
      <c r="AS4" s="75"/>
      <c r="AT4" s="75"/>
      <c r="AU4" s="75" t="s">
        <v>61</v>
      </c>
      <c r="AV4" s="75"/>
      <c r="AW4" s="75"/>
      <c r="AX4" s="75"/>
      <c r="AY4" s="75"/>
      <c r="AZ4" s="75"/>
      <c r="BA4" s="75"/>
      <c r="BB4" s="75"/>
      <c r="BC4" s="75"/>
      <c r="BD4" s="75"/>
      <c r="BE4" s="75"/>
      <c r="BF4" s="75" t="s">
        <v>62</v>
      </c>
      <c r="BG4" s="75"/>
      <c r="BH4" s="75"/>
      <c r="BI4" s="75"/>
      <c r="BJ4" s="75"/>
      <c r="BK4" s="75"/>
      <c r="BL4" s="75"/>
      <c r="BM4" s="75"/>
      <c r="BN4" s="75"/>
      <c r="BO4" s="75"/>
      <c r="BP4" s="75"/>
      <c r="BQ4" s="75" t="s">
        <v>63</v>
      </c>
      <c r="BR4" s="75"/>
      <c r="BS4" s="75"/>
      <c r="BT4" s="75"/>
      <c r="BU4" s="75"/>
      <c r="BV4" s="75"/>
      <c r="BW4" s="75"/>
      <c r="BX4" s="75"/>
      <c r="BY4" s="75"/>
      <c r="BZ4" s="75"/>
      <c r="CA4" s="75"/>
      <c r="CB4" s="75" t="s">
        <v>64</v>
      </c>
      <c r="CC4" s="75"/>
      <c r="CD4" s="75"/>
      <c r="CE4" s="75"/>
      <c r="CF4" s="75"/>
      <c r="CG4" s="75"/>
      <c r="CH4" s="75"/>
      <c r="CI4" s="75"/>
      <c r="CJ4" s="75"/>
      <c r="CK4" s="75"/>
      <c r="CL4" s="75"/>
      <c r="CM4" s="75" t="s">
        <v>65</v>
      </c>
      <c r="CN4" s="75"/>
      <c r="CO4" s="75"/>
      <c r="CP4" s="75"/>
      <c r="CQ4" s="75"/>
      <c r="CR4" s="75"/>
      <c r="CS4" s="75"/>
      <c r="CT4" s="75"/>
      <c r="CU4" s="75"/>
      <c r="CV4" s="75"/>
      <c r="CW4" s="75"/>
      <c r="CX4" s="75" t="s">
        <v>66</v>
      </c>
      <c r="CY4" s="75"/>
      <c r="CZ4" s="75"/>
      <c r="DA4" s="75"/>
      <c r="DB4" s="75"/>
      <c r="DC4" s="75"/>
      <c r="DD4" s="75"/>
      <c r="DE4" s="75"/>
      <c r="DF4" s="75"/>
      <c r="DG4" s="75"/>
      <c r="DH4" s="75"/>
      <c r="DI4" s="75" t="s">
        <v>67</v>
      </c>
      <c r="DJ4" s="75"/>
      <c r="DK4" s="75"/>
      <c r="DL4" s="75"/>
      <c r="DM4" s="75"/>
      <c r="DN4" s="75"/>
      <c r="DO4" s="75"/>
      <c r="DP4" s="75"/>
      <c r="DQ4" s="75"/>
      <c r="DR4" s="75"/>
      <c r="DS4" s="75"/>
      <c r="DT4" s="75" t="s">
        <v>68</v>
      </c>
      <c r="DU4" s="75"/>
      <c r="DV4" s="75"/>
      <c r="DW4" s="75"/>
      <c r="DX4" s="75"/>
      <c r="DY4" s="75"/>
      <c r="DZ4" s="75"/>
      <c r="EA4" s="75"/>
      <c r="EB4" s="75"/>
      <c r="EC4" s="75"/>
      <c r="ED4" s="75"/>
      <c r="EE4" s="75" t="s">
        <v>69</v>
      </c>
      <c r="EF4" s="75"/>
      <c r="EG4" s="75"/>
      <c r="EH4" s="75"/>
      <c r="EI4" s="75"/>
      <c r="EJ4" s="75"/>
      <c r="EK4" s="75"/>
      <c r="EL4" s="75"/>
      <c r="EM4" s="75"/>
      <c r="EN4" s="75"/>
      <c r="EO4" s="75"/>
    </row>
    <row r="5" spans="1:145" x14ac:dyDescent="0.15">
      <c r="A5" s="28" t="s">
        <v>70</v>
      </c>
      <c r="B5" s="31"/>
      <c r="C5" s="31"/>
      <c r="D5" s="31"/>
      <c r="E5" s="31"/>
      <c r="F5" s="31"/>
      <c r="G5" s="31"/>
      <c r="H5" s="32" t="s">
        <v>71</v>
      </c>
      <c r="I5" s="32" t="s">
        <v>72</v>
      </c>
      <c r="J5" s="32" t="s">
        <v>73</v>
      </c>
      <c r="K5" s="32" t="s">
        <v>74</v>
      </c>
      <c r="L5" s="32" t="s">
        <v>75</v>
      </c>
      <c r="M5" s="32" t="s">
        <v>5</v>
      </c>
      <c r="N5" s="32" t="s">
        <v>76</v>
      </c>
      <c r="O5" s="32" t="s">
        <v>77</v>
      </c>
      <c r="P5" s="32" t="s">
        <v>78</v>
      </c>
      <c r="Q5" s="32" t="s">
        <v>79</v>
      </c>
      <c r="R5" s="32" t="s">
        <v>80</v>
      </c>
      <c r="S5" s="32" t="s">
        <v>81</v>
      </c>
      <c r="T5" s="32" t="s">
        <v>82</v>
      </c>
      <c r="U5" s="32" t="s">
        <v>83</v>
      </c>
      <c r="V5" s="32" t="s">
        <v>84</v>
      </c>
      <c r="W5" s="32" t="s">
        <v>85</v>
      </c>
      <c r="X5" s="32" t="s">
        <v>86</v>
      </c>
      <c r="Y5" s="32" t="s">
        <v>87</v>
      </c>
      <c r="Z5" s="32" t="s">
        <v>88</v>
      </c>
      <c r="AA5" s="32" t="s">
        <v>89</v>
      </c>
      <c r="AB5" s="32" t="s">
        <v>90</v>
      </c>
      <c r="AC5" s="32" t="s">
        <v>91</v>
      </c>
      <c r="AD5" s="32" t="s">
        <v>92</v>
      </c>
      <c r="AE5" s="32" t="s">
        <v>93</v>
      </c>
      <c r="AF5" s="32" t="s">
        <v>94</v>
      </c>
      <c r="AG5" s="32" t="s">
        <v>95</v>
      </c>
      <c r="AH5" s="32" t="s">
        <v>96</v>
      </c>
      <c r="AI5" s="32" t="s">
        <v>31</v>
      </c>
      <c r="AJ5" s="32" t="s">
        <v>87</v>
      </c>
      <c r="AK5" s="32" t="s">
        <v>88</v>
      </c>
      <c r="AL5" s="32" t="s">
        <v>89</v>
      </c>
      <c r="AM5" s="32" t="s">
        <v>90</v>
      </c>
      <c r="AN5" s="32" t="s">
        <v>91</v>
      </c>
      <c r="AO5" s="32" t="s">
        <v>92</v>
      </c>
      <c r="AP5" s="32" t="s">
        <v>93</v>
      </c>
      <c r="AQ5" s="32" t="s">
        <v>94</v>
      </c>
      <c r="AR5" s="32" t="s">
        <v>95</v>
      </c>
      <c r="AS5" s="32" t="s">
        <v>96</v>
      </c>
      <c r="AT5" s="32" t="s">
        <v>97</v>
      </c>
      <c r="AU5" s="32" t="s">
        <v>87</v>
      </c>
      <c r="AV5" s="32" t="s">
        <v>88</v>
      </c>
      <c r="AW5" s="32" t="s">
        <v>89</v>
      </c>
      <c r="AX5" s="32" t="s">
        <v>90</v>
      </c>
      <c r="AY5" s="32" t="s">
        <v>91</v>
      </c>
      <c r="AZ5" s="32" t="s">
        <v>92</v>
      </c>
      <c r="BA5" s="32" t="s">
        <v>93</v>
      </c>
      <c r="BB5" s="32" t="s">
        <v>94</v>
      </c>
      <c r="BC5" s="32" t="s">
        <v>95</v>
      </c>
      <c r="BD5" s="32" t="s">
        <v>96</v>
      </c>
      <c r="BE5" s="32" t="s">
        <v>97</v>
      </c>
      <c r="BF5" s="32" t="s">
        <v>87</v>
      </c>
      <c r="BG5" s="32" t="s">
        <v>88</v>
      </c>
      <c r="BH5" s="32" t="s">
        <v>89</v>
      </c>
      <c r="BI5" s="32" t="s">
        <v>90</v>
      </c>
      <c r="BJ5" s="32" t="s">
        <v>91</v>
      </c>
      <c r="BK5" s="32" t="s">
        <v>92</v>
      </c>
      <c r="BL5" s="32" t="s">
        <v>93</v>
      </c>
      <c r="BM5" s="32" t="s">
        <v>94</v>
      </c>
      <c r="BN5" s="32" t="s">
        <v>95</v>
      </c>
      <c r="BO5" s="32" t="s">
        <v>96</v>
      </c>
      <c r="BP5" s="32" t="s">
        <v>97</v>
      </c>
      <c r="BQ5" s="32" t="s">
        <v>87</v>
      </c>
      <c r="BR5" s="32" t="s">
        <v>88</v>
      </c>
      <c r="BS5" s="32" t="s">
        <v>89</v>
      </c>
      <c r="BT5" s="32" t="s">
        <v>90</v>
      </c>
      <c r="BU5" s="32" t="s">
        <v>91</v>
      </c>
      <c r="BV5" s="32" t="s">
        <v>92</v>
      </c>
      <c r="BW5" s="32" t="s">
        <v>93</v>
      </c>
      <c r="BX5" s="32" t="s">
        <v>94</v>
      </c>
      <c r="BY5" s="32" t="s">
        <v>95</v>
      </c>
      <c r="BZ5" s="32" t="s">
        <v>96</v>
      </c>
      <c r="CA5" s="32" t="s">
        <v>97</v>
      </c>
      <c r="CB5" s="32" t="s">
        <v>87</v>
      </c>
      <c r="CC5" s="32" t="s">
        <v>88</v>
      </c>
      <c r="CD5" s="32" t="s">
        <v>89</v>
      </c>
      <c r="CE5" s="32" t="s">
        <v>90</v>
      </c>
      <c r="CF5" s="32" t="s">
        <v>91</v>
      </c>
      <c r="CG5" s="32" t="s">
        <v>92</v>
      </c>
      <c r="CH5" s="32" t="s">
        <v>93</v>
      </c>
      <c r="CI5" s="32" t="s">
        <v>94</v>
      </c>
      <c r="CJ5" s="32" t="s">
        <v>95</v>
      </c>
      <c r="CK5" s="32" t="s">
        <v>96</v>
      </c>
      <c r="CL5" s="32" t="s">
        <v>97</v>
      </c>
      <c r="CM5" s="32" t="s">
        <v>87</v>
      </c>
      <c r="CN5" s="32" t="s">
        <v>88</v>
      </c>
      <c r="CO5" s="32" t="s">
        <v>89</v>
      </c>
      <c r="CP5" s="32" t="s">
        <v>90</v>
      </c>
      <c r="CQ5" s="32" t="s">
        <v>91</v>
      </c>
      <c r="CR5" s="32" t="s">
        <v>92</v>
      </c>
      <c r="CS5" s="32" t="s">
        <v>93</v>
      </c>
      <c r="CT5" s="32" t="s">
        <v>94</v>
      </c>
      <c r="CU5" s="32" t="s">
        <v>95</v>
      </c>
      <c r="CV5" s="32" t="s">
        <v>96</v>
      </c>
      <c r="CW5" s="32" t="s">
        <v>97</v>
      </c>
      <c r="CX5" s="32" t="s">
        <v>87</v>
      </c>
      <c r="CY5" s="32" t="s">
        <v>88</v>
      </c>
      <c r="CZ5" s="32" t="s">
        <v>89</v>
      </c>
      <c r="DA5" s="32" t="s">
        <v>90</v>
      </c>
      <c r="DB5" s="32" t="s">
        <v>91</v>
      </c>
      <c r="DC5" s="32" t="s">
        <v>92</v>
      </c>
      <c r="DD5" s="32" t="s">
        <v>93</v>
      </c>
      <c r="DE5" s="32" t="s">
        <v>94</v>
      </c>
      <c r="DF5" s="32" t="s">
        <v>95</v>
      </c>
      <c r="DG5" s="32" t="s">
        <v>96</v>
      </c>
      <c r="DH5" s="32" t="s">
        <v>97</v>
      </c>
      <c r="DI5" s="32" t="s">
        <v>87</v>
      </c>
      <c r="DJ5" s="32" t="s">
        <v>88</v>
      </c>
      <c r="DK5" s="32" t="s">
        <v>89</v>
      </c>
      <c r="DL5" s="32" t="s">
        <v>90</v>
      </c>
      <c r="DM5" s="32" t="s">
        <v>91</v>
      </c>
      <c r="DN5" s="32" t="s">
        <v>92</v>
      </c>
      <c r="DO5" s="32" t="s">
        <v>93</v>
      </c>
      <c r="DP5" s="32" t="s">
        <v>94</v>
      </c>
      <c r="DQ5" s="32" t="s">
        <v>95</v>
      </c>
      <c r="DR5" s="32" t="s">
        <v>96</v>
      </c>
      <c r="DS5" s="32" t="s">
        <v>97</v>
      </c>
      <c r="DT5" s="32" t="s">
        <v>87</v>
      </c>
      <c r="DU5" s="32" t="s">
        <v>88</v>
      </c>
      <c r="DV5" s="32" t="s">
        <v>89</v>
      </c>
      <c r="DW5" s="32" t="s">
        <v>90</v>
      </c>
      <c r="DX5" s="32" t="s">
        <v>91</v>
      </c>
      <c r="DY5" s="32" t="s">
        <v>92</v>
      </c>
      <c r="DZ5" s="32" t="s">
        <v>93</v>
      </c>
      <c r="EA5" s="32" t="s">
        <v>94</v>
      </c>
      <c r="EB5" s="32" t="s">
        <v>95</v>
      </c>
      <c r="EC5" s="32" t="s">
        <v>96</v>
      </c>
      <c r="ED5" s="32" t="s">
        <v>97</v>
      </c>
      <c r="EE5" s="32" t="s">
        <v>87</v>
      </c>
      <c r="EF5" s="32" t="s">
        <v>88</v>
      </c>
      <c r="EG5" s="32" t="s">
        <v>89</v>
      </c>
      <c r="EH5" s="32" t="s">
        <v>90</v>
      </c>
      <c r="EI5" s="32" t="s">
        <v>91</v>
      </c>
      <c r="EJ5" s="32" t="s">
        <v>92</v>
      </c>
      <c r="EK5" s="32" t="s">
        <v>93</v>
      </c>
      <c r="EL5" s="32" t="s">
        <v>94</v>
      </c>
      <c r="EM5" s="32" t="s">
        <v>95</v>
      </c>
      <c r="EN5" s="32" t="s">
        <v>96</v>
      </c>
      <c r="EO5" s="32" t="s">
        <v>97</v>
      </c>
    </row>
    <row r="6" spans="1:145" s="36" customFormat="1" x14ac:dyDescent="0.15">
      <c r="A6" s="28" t="s">
        <v>98</v>
      </c>
      <c r="B6" s="33">
        <f>B7</f>
        <v>2018</v>
      </c>
      <c r="C6" s="33">
        <f t="shared" ref="C6:X6" si="3">C7</f>
        <v>122319</v>
      </c>
      <c r="D6" s="33">
        <f t="shared" si="3"/>
        <v>47</v>
      </c>
      <c r="E6" s="33">
        <f t="shared" si="3"/>
        <v>17</v>
      </c>
      <c r="F6" s="33">
        <f t="shared" si="3"/>
        <v>4</v>
      </c>
      <c r="G6" s="33">
        <f t="shared" si="3"/>
        <v>0</v>
      </c>
      <c r="H6" s="33" t="str">
        <f t="shared" si="3"/>
        <v>千葉県　印西市</v>
      </c>
      <c r="I6" s="33" t="str">
        <f t="shared" si="3"/>
        <v>法非適用</v>
      </c>
      <c r="J6" s="33" t="str">
        <f t="shared" si="3"/>
        <v>下水道事業</v>
      </c>
      <c r="K6" s="33" t="str">
        <f t="shared" si="3"/>
        <v>特定環境保全公共下水道</v>
      </c>
      <c r="L6" s="33" t="str">
        <f t="shared" si="3"/>
        <v>D2</v>
      </c>
      <c r="M6" s="33" t="str">
        <f t="shared" si="3"/>
        <v>非設置</v>
      </c>
      <c r="N6" s="34" t="str">
        <f t="shared" si="3"/>
        <v>-</v>
      </c>
      <c r="O6" s="34" t="str">
        <f t="shared" si="3"/>
        <v>該当数値なし</v>
      </c>
      <c r="P6" s="34">
        <f t="shared" si="3"/>
        <v>1.55</v>
      </c>
      <c r="Q6" s="34">
        <f t="shared" si="3"/>
        <v>82.04</v>
      </c>
      <c r="R6" s="34">
        <f t="shared" si="3"/>
        <v>2138</v>
      </c>
      <c r="S6" s="34">
        <f t="shared" si="3"/>
        <v>101299</v>
      </c>
      <c r="T6" s="34">
        <f t="shared" si="3"/>
        <v>123.79</v>
      </c>
      <c r="U6" s="34">
        <f t="shared" si="3"/>
        <v>818.31</v>
      </c>
      <c r="V6" s="34">
        <f t="shared" si="3"/>
        <v>1569</v>
      </c>
      <c r="W6" s="34">
        <f t="shared" si="3"/>
        <v>1.07</v>
      </c>
      <c r="X6" s="34">
        <f t="shared" si="3"/>
        <v>1466.36</v>
      </c>
      <c r="Y6" s="35">
        <f>IF(Y7="",NA(),Y7)</f>
        <v>91</v>
      </c>
      <c r="Z6" s="35">
        <f t="shared" ref="Z6:AH6" si="4">IF(Z7="",NA(),Z7)</f>
        <v>89.42</v>
      </c>
      <c r="AA6" s="35">
        <f t="shared" si="4"/>
        <v>96.38</v>
      </c>
      <c r="AB6" s="35">
        <f t="shared" si="4"/>
        <v>80.89</v>
      </c>
      <c r="AC6" s="35">
        <f t="shared" si="4"/>
        <v>90.27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270.48</v>
      </c>
      <c r="BG6" s="35">
        <f t="shared" ref="BG6:BO6" si="7">IF(BG7="",NA(),BG7)</f>
        <v>1900.86</v>
      </c>
      <c r="BH6" s="35">
        <f t="shared" si="7"/>
        <v>1521.85</v>
      </c>
      <c r="BI6" s="35">
        <f t="shared" si="7"/>
        <v>1449.37</v>
      </c>
      <c r="BJ6" s="35">
        <f t="shared" si="7"/>
        <v>1581.31</v>
      </c>
      <c r="BK6" s="35">
        <f t="shared" si="7"/>
        <v>1436</v>
      </c>
      <c r="BL6" s="35">
        <f t="shared" si="7"/>
        <v>1434.89</v>
      </c>
      <c r="BM6" s="35">
        <f t="shared" si="7"/>
        <v>1298.9100000000001</v>
      </c>
      <c r="BN6" s="35">
        <f t="shared" si="7"/>
        <v>1243.71</v>
      </c>
      <c r="BO6" s="35">
        <f t="shared" si="7"/>
        <v>1194.1500000000001</v>
      </c>
      <c r="BP6" s="34" t="str">
        <f>IF(BP7="","",IF(BP7="-","【-】","【"&amp;SUBSTITUTE(TEXT(BP7,"#,##0.00"),"-","△")&amp;"】"))</f>
        <v>【1,209.40】</v>
      </c>
      <c r="BQ6" s="35">
        <f>IF(BQ7="",NA(),BQ7)</f>
        <v>82.02</v>
      </c>
      <c r="BR6" s="35">
        <f t="shared" ref="BR6:BZ6" si="8">IF(BR7="",NA(),BR7)</f>
        <v>81.86</v>
      </c>
      <c r="BS6" s="35">
        <f t="shared" si="8"/>
        <v>98.73</v>
      </c>
      <c r="BT6" s="35">
        <f t="shared" si="8"/>
        <v>63.41</v>
      </c>
      <c r="BU6" s="35">
        <f t="shared" si="8"/>
        <v>82.83</v>
      </c>
      <c r="BV6" s="35">
        <f t="shared" si="8"/>
        <v>66.56</v>
      </c>
      <c r="BW6" s="35">
        <f t="shared" si="8"/>
        <v>66.22</v>
      </c>
      <c r="BX6" s="35">
        <f t="shared" si="8"/>
        <v>69.87</v>
      </c>
      <c r="BY6" s="35">
        <f t="shared" si="8"/>
        <v>74.3</v>
      </c>
      <c r="BZ6" s="35">
        <f t="shared" si="8"/>
        <v>72.260000000000005</v>
      </c>
      <c r="CA6" s="34" t="str">
        <f>IF(CA7="","",IF(CA7="-","【-】","【"&amp;SUBSTITUTE(TEXT(CA7,"#,##0.00"),"-","△")&amp;"】"))</f>
        <v>【74.48】</v>
      </c>
      <c r="CB6" s="35">
        <f>IF(CB7="",NA(),CB7)</f>
        <v>189.89</v>
      </c>
      <c r="CC6" s="35">
        <f t="shared" ref="CC6:CK6" si="9">IF(CC7="",NA(),CC7)</f>
        <v>193.43</v>
      </c>
      <c r="CD6" s="35">
        <f t="shared" si="9"/>
        <v>161.83000000000001</v>
      </c>
      <c r="CE6" s="35">
        <f t="shared" si="9"/>
        <v>250.3</v>
      </c>
      <c r="CF6" s="35">
        <f t="shared" si="9"/>
        <v>183.77</v>
      </c>
      <c r="CG6" s="35">
        <f t="shared" si="9"/>
        <v>244.29</v>
      </c>
      <c r="CH6" s="35">
        <f t="shared" si="9"/>
        <v>246.72</v>
      </c>
      <c r="CI6" s="35">
        <f t="shared" si="9"/>
        <v>234.96</v>
      </c>
      <c r="CJ6" s="35">
        <f t="shared" si="9"/>
        <v>221.81</v>
      </c>
      <c r="CK6" s="35">
        <f t="shared" si="9"/>
        <v>230.02</v>
      </c>
      <c r="CL6" s="34" t="str">
        <f>IF(CL7="","",IF(CL7="-","【-】","【"&amp;SUBSTITUTE(TEXT(CL7,"#,##0.00"),"-","△")&amp;"】"))</f>
        <v>【219.46】</v>
      </c>
      <c r="CM6" s="35" t="str">
        <f>IF(CM7="",NA(),CM7)</f>
        <v>-</v>
      </c>
      <c r="CN6" s="35" t="str">
        <f t="shared" ref="CN6:CV6" si="10">IF(CN7="",NA(),CN7)</f>
        <v>-</v>
      </c>
      <c r="CO6" s="35" t="str">
        <f t="shared" si="10"/>
        <v>-</v>
      </c>
      <c r="CP6" s="35" t="str">
        <f t="shared" si="10"/>
        <v>-</v>
      </c>
      <c r="CQ6" s="35" t="str">
        <f t="shared" si="10"/>
        <v>-</v>
      </c>
      <c r="CR6" s="35">
        <f t="shared" si="10"/>
        <v>43.58</v>
      </c>
      <c r="CS6" s="35">
        <f t="shared" si="10"/>
        <v>41.35</v>
      </c>
      <c r="CT6" s="35">
        <f t="shared" si="10"/>
        <v>42.9</v>
      </c>
      <c r="CU6" s="35">
        <f t="shared" si="10"/>
        <v>43.36</v>
      </c>
      <c r="CV6" s="35">
        <f t="shared" si="10"/>
        <v>42.56</v>
      </c>
      <c r="CW6" s="34" t="str">
        <f>IF(CW7="","",IF(CW7="-","【-】","【"&amp;SUBSTITUTE(TEXT(CW7,"#,##0.00"),"-","△")&amp;"】"))</f>
        <v>【42.82】</v>
      </c>
      <c r="CX6" s="35">
        <f>IF(CX7="",NA(),CX7)</f>
        <v>71.239999999999995</v>
      </c>
      <c r="CY6" s="35">
        <f t="shared" ref="CY6:DG6" si="11">IF(CY7="",NA(),CY7)</f>
        <v>68.94</v>
      </c>
      <c r="CZ6" s="35">
        <f t="shared" si="11"/>
        <v>69.540000000000006</v>
      </c>
      <c r="DA6" s="35">
        <f t="shared" si="11"/>
        <v>47.19</v>
      </c>
      <c r="DB6" s="35">
        <f t="shared" si="11"/>
        <v>71.38</v>
      </c>
      <c r="DC6" s="35">
        <f t="shared" si="11"/>
        <v>82.35</v>
      </c>
      <c r="DD6" s="35">
        <f t="shared" si="11"/>
        <v>82.9</v>
      </c>
      <c r="DE6" s="35">
        <f t="shared" si="11"/>
        <v>83.5</v>
      </c>
      <c r="DF6" s="35">
        <f t="shared" si="11"/>
        <v>83.06</v>
      </c>
      <c r="DG6" s="35">
        <f t="shared" si="11"/>
        <v>83.32</v>
      </c>
      <c r="DH6" s="34" t="str">
        <f>IF(DH7="","",IF(DH7="-","【-】","【"&amp;SUBSTITUTE(TEXT(DH7,"#,##0.00"),"-","△")&amp;"】"))</f>
        <v>【83.36】</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5">
        <f t="shared" ref="EF6:EN6" si="14">IF(EF7="",NA(),EF7)</f>
        <v>1.1399999999999999</v>
      </c>
      <c r="EG6" s="34">
        <f t="shared" si="14"/>
        <v>0</v>
      </c>
      <c r="EH6" s="34">
        <f t="shared" si="14"/>
        <v>0</v>
      </c>
      <c r="EI6" s="34">
        <f t="shared" si="14"/>
        <v>0</v>
      </c>
      <c r="EJ6" s="35">
        <f t="shared" si="14"/>
        <v>0.04</v>
      </c>
      <c r="EK6" s="35">
        <f t="shared" si="14"/>
        <v>7.0000000000000007E-2</v>
      </c>
      <c r="EL6" s="35">
        <f t="shared" si="14"/>
        <v>0.09</v>
      </c>
      <c r="EM6" s="35">
        <f t="shared" si="14"/>
        <v>0.09</v>
      </c>
      <c r="EN6" s="35">
        <f t="shared" si="14"/>
        <v>0.13</v>
      </c>
      <c r="EO6" s="34" t="str">
        <f>IF(EO7="","",IF(EO7="-","【-】","【"&amp;SUBSTITUTE(TEXT(EO7,"#,##0.00"),"-","△")&amp;"】"))</f>
        <v>【0.12】</v>
      </c>
    </row>
    <row r="7" spans="1:145" s="36" customFormat="1" x14ac:dyDescent="0.15">
      <c r="A7" s="28"/>
      <c r="B7" s="37">
        <v>2018</v>
      </c>
      <c r="C7" s="37">
        <v>122319</v>
      </c>
      <c r="D7" s="37">
        <v>47</v>
      </c>
      <c r="E7" s="37">
        <v>17</v>
      </c>
      <c r="F7" s="37">
        <v>4</v>
      </c>
      <c r="G7" s="37">
        <v>0</v>
      </c>
      <c r="H7" s="37" t="s">
        <v>99</v>
      </c>
      <c r="I7" s="37" t="s">
        <v>100</v>
      </c>
      <c r="J7" s="37" t="s">
        <v>101</v>
      </c>
      <c r="K7" s="37" t="s">
        <v>102</v>
      </c>
      <c r="L7" s="37" t="s">
        <v>103</v>
      </c>
      <c r="M7" s="37" t="s">
        <v>104</v>
      </c>
      <c r="N7" s="38" t="s">
        <v>105</v>
      </c>
      <c r="O7" s="38" t="s">
        <v>106</v>
      </c>
      <c r="P7" s="38">
        <v>1.55</v>
      </c>
      <c r="Q7" s="38">
        <v>82.04</v>
      </c>
      <c r="R7" s="38">
        <v>2138</v>
      </c>
      <c r="S7" s="38">
        <v>101299</v>
      </c>
      <c r="T7" s="38">
        <v>123.79</v>
      </c>
      <c r="U7" s="38">
        <v>818.31</v>
      </c>
      <c r="V7" s="38">
        <v>1569</v>
      </c>
      <c r="W7" s="38">
        <v>1.07</v>
      </c>
      <c r="X7" s="38">
        <v>1466.36</v>
      </c>
      <c r="Y7" s="38">
        <v>91</v>
      </c>
      <c r="Z7" s="38">
        <v>89.42</v>
      </c>
      <c r="AA7" s="38">
        <v>96.38</v>
      </c>
      <c r="AB7" s="38">
        <v>80.89</v>
      </c>
      <c r="AC7" s="38">
        <v>90.27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270.48</v>
      </c>
      <c r="BG7" s="38">
        <v>1900.86</v>
      </c>
      <c r="BH7" s="38">
        <v>1521.85</v>
      </c>
      <c r="BI7" s="38">
        <v>1449.37</v>
      </c>
      <c r="BJ7" s="38">
        <v>1581.31</v>
      </c>
      <c r="BK7" s="38">
        <v>1436</v>
      </c>
      <c r="BL7" s="38">
        <v>1434.89</v>
      </c>
      <c r="BM7" s="38">
        <v>1298.9100000000001</v>
      </c>
      <c r="BN7" s="38">
        <v>1243.71</v>
      </c>
      <c r="BO7" s="38">
        <v>1194.1500000000001</v>
      </c>
      <c r="BP7" s="38">
        <v>1209.4000000000001</v>
      </c>
      <c r="BQ7" s="38">
        <v>82.02</v>
      </c>
      <c r="BR7" s="38">
        <v>81.86</v>
      </c>
      <c r="BS7" s="38">
        <v>98.73</v>
      </c>
      <c r="BT7" s="38">
        <v>63.41</v>
      </c>
      <c r="BU7" s="38">
        <v>82.83</v>
      </c>
      <c r="BV7" s="38">
        <v>66.56</v>
      </c>
      <c r="BW7" s="38">
        <v>66.22</v>
      </c>
      <c r="BX7" s="38">
        <v>69.87</v>
      </c>
      <c r="BY7" s="38">
        <v>74.3</v>
      </c>
      <c r="BZ7" s="38">
        <v>72.260000000000005</v>
      </c>
      <c r="CA7" s="38">
        <v>74.48</v>
      </c>
      <c r="CB7" s="38">
        <v>189.89</v>
      </c>
      <c r="CC7" s="38">
        <v>193.43</v>
      </c>
      <c r="CD7" s="38">
        <v>161.83000000000001</v>
      </c>
      <c r="CE7" s="38">
        <v>250.3</v>
      </c>
      <c r="CF7" s="38">
        <v>183.77</v>
      </c>
      <c r="CG7" s="38">
        <v>244.29</v>
      </c>
      <c r="CH7" s="38">
        <v>246.72</v>
      </c>
      <c r="CI7" s="38">
        <v>234.96</v>
      </c>
      <c r="CJ7" s="38">
        <v>221.81</v>
      </c>
      <c r="CK7" s="38">
        <v>230.02</v>
      </c>
      <c r="CL7" s="38">
        <v>219.46</v>
      </c>
      <c r="CM7" s="38" t="s">
        <v>105</v>
      </c>
      <c r="CN7" s="38" t="s">
        <v>105</v>
      </c>
      <c r="CO7" s="38" t="s">
        <v>105</v>
      </c>
      <c r="CP7" s="38" t="s">
        <v>105</v>
      </c>
      <c r="CQ7" s="38" t="s">
        <v>105</v>
      </c>
      <c r="CR7" s="38">
        <v>43.58</v>
      </c>
      <c r="CS7" s="38">
        <v>41.35</v>
      </c>
      <c r="CT7" s="38">
        <v>42.9</v>
      </c>
      <c r="CU7" s="38">
        <v>43.36</v>
      </c>
      <c r="CV7" s="38">
        <v>42.56</v>
      </c>
      <c r="CW7" s="38">
        <v>42.82</v>
      </c>
      <c r="CX7" s="38">
        <v>71.239999999999995</v>
      </c>
      <c r="CY7" s="38">
        <v>68.94</v>
      </c>
      <c r="CZ7" s="38">
        <v>69.540000000000006</v>
      </c>
      <c r="DA7" s="38">
        <v>47.19</v>
      </c>
      <c r="DB7" s="38">
        <v>71.38</v>
      </c>
      <c r="DC7" s="38">
        <v>82.35</v>
      </c>
      <c r="DD7" s="38">
        <v>82.9</v>
      </c>
      <c r="DE7" s="38">
        <v>83.5</v>
      </c>
      <c r="DF7" s="38">
        <v>83.06</v>
      </c>
      <c r="DG7" s="38">
        <v>83.32</v>
      </c>
      <c r="DH7" s="38">
        <v>83.36</v>
      </c>
      <c r="DI7" s="38"/>
      <c r="DJ7" s="38"/>
      <c r="DK7" s="38"/>
      <c r="DL7" s="38"/>
      <c r="DM7" s="38"/>
      <c r="DN7" s="38"/>
      <c r="DO7" s="38"/>
      <c r="DP7" s="38"/>
      <c r="DQ7" s="38"/>
      <c r="DR7" s="38"/>
      <c r="DS7" s="38"/>
      <c r="DT7" s="38"/>
      <c r="DU7" s="38"/>
      <c r="DV7" s="38"/>
      <c r="DW7" s="38"/>
      <c r="DX7" s="38"/>
      <c r="DY7" s="38"/>
      <c r="DZ7" s="38"/>
      <c r="EA7" s="38"/>
      <c r="EB7" s="38"/>
      <c r="EC7" s="38"/>
      <c r="ED7" s="38"/>
      <c r="EE7" s="38">
        <v>0</v>
      </c>
      <c r="EF7" s="38">
        <v>1.1399999999999999</v>
      </c>
      <c r="EG7" s="38">
        <v>0</v>
      </c>
      <c r="EH7" s="38">
        <v>0</v>
      </c>
      <c r="EI7" s="38">
        <v>0</v>
      </c>
      <c r="EJ7" s="38">
        <v>0.04</v>
      </c>
      <c r="EK7" s="38">
        <v>7.0000000000000007E-2</v>
      </c>
      <c r="EL7" s="38">
        <v>0.09</v>
      </c>
      <c r="EM7" s="38">
        <v>0.09</v>
      </c>
      <c r="EN7" s="38">
        <v>0.13</v>
      </c>
      <c r="EO7" s="38">
        <v>0.12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107</v>
      </c>
      <c r="C9" s="40" t="s">
        <v>108</v>
      </c>
      <c r="D9" s="40" t="s">
        <v>109</v>
      </c>
      <c r="E9" s="40" t="s">
        <v>110</v>
      </c>
      <c r="F9" s="40" t="s">
        <v>111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49</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2020-01-16T05:17:26Z</cp:lastPrinted>
  <dcterms:created xsi:type="dcterms:W3CDTF">2019-12-05T05:11:33Z</dcterms:created>
  <dcterms:modified xsi:type="dcterms:W3CDTF">2020-02-18T08:10:52Z</dcterms:modified>
  <cp:category/>
</cp:coreProperties>
</file>