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6 経営比較分析表\20200109_１月の定例照会\03団体⇒県\140駐車場\"/>
    </mc:Choice>
  </mc:AlternateContent>
  <workbookProtection workbookAlgorithmName="SHA-512" workbookHashValue="c4f/QJBEIpH+AODfB3EMgQk+PAI85/NSvFxo6/3NnVBZLXOOqD4Bc7xTK15xZ8jdJa0EjCJyIMc7oN7txYG9dw==" workbookSaltValue="7izlFIJnRy6docEltKOUHQ==" workbookSpinCount="100000" lockStructure="1"/>
  <bookViews>
    <workbookView xWindow="930" yWindow="0" windowWidth="23040" windowHeight="9090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MI76" i="4" l="1"/>
  <c r="HJ51" i="4"/>
  <c r="MA30" i="4"/>
  <c r="IT76" i="4"/>
  <c r="CS51" i="4"/>
  <c r="HJ30" i="4"/>
  <c r="CS30" i="4"/>
  <c r="BZ76" i="4"/>
  <c r="MA51" i="4"/>
  <c r="C11" i="5"/>
  <c r="D11" i="5"/>
  <c r="E11" i="5"/>
  <c r="B11" i="5"/>
  <c r="BK76" i="4" l="1"/>
  <c r="LH51" i="4"/>
  <c r="LT76" i="4"/>
  <c r="GQ51" i="4"/>
  <c r="LH30" i="4"/>
  <c r="BZ30" i="4"/>
  <c r="IE76" i="4"/>
  <c r="BZ51" i="4"/>
  <c r="GQ30" i="4"/>
  <c r="HP76" i="4"/>
  <c r="BG51" i="4"/>
  <c r="FX30" i="4"/>
  <c r="BG30" i="4"/>
  <c r="AV76" i="4"/>
  <c r="KO51" i="4"/>
  <c r="LE76" i="4"/>
  <c r="FX51" i="4"/>
  <c r="KO30" i="4"/>
  <c r="KP76" i="4"/>
  <c r="HA76" i="4"/>
  <c r="AN51" i="4"/>
  <c r="FE30" i="4"/>
  <c r="AN30" i="4"/>
  <c r="AG76" i="4"/>
  <c r="JV51" i="4"/>
  <c r="FE51" i="4"/>
  <c r="JV30" i="4"/>
  <c r="R76" i="4"/>
  <c r="JC51" i="4"/>
  <c r="KA76" i="4"/>
  <c r="EL51" i="4"/>
  <c r="JC30" i="4"/>
  <c r="GL76" i="4"/>
  <c r="U51" i="4"/>
  <c r="EL30" i="4"/>
  <c r="U30" i="4"/>
</calcChain>
</file>

<file path=xl/sharedStrings.xml><?xml version="1.0" encoding="utf-8"?>
<sst xmlns="http://schemas.openxmlformats.org/spreadsheetml/2006/main" count="278" uniqueCount="140">
  <si>
    <t>経営比較分析表（平成30年度決算）</t>
    <rPh sb="8" eb="10">
      <t>ヘイセイ</t>
    </rPh>
    <rPh sb="12" eb="14">
      <t>ネンド</t>
    </rPh>
    <rPh sb="14" eb="16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</si>
  <si>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</si>
  <si>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</si>
  <si>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</si>
  <si>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</si>
  <si>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</si>
  <si>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</si>
  <si>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</si>
  <si>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</si>
  <si>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</si>
  <si>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</si>
  <si>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</si>
  <si>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</si>
  <si>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</si>
  <si>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</si>
  <si>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</si>
  <si>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</si>
  <si>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</si>
  <si>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</si>
  <si>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</si>
  <si>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</si>
  <si>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</si>
  <si>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平成30年度全国平均</t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</si>
  <si>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</si>
  <si>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</si>
  <si>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</si>
  <si>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</si>
  <si>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</si>
  <si>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</si>
  <si>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</si>
  <si>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</si>
  <si>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</si>
  <si>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</si>
  <si>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</si>
  <si>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</si>
  <si>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</si>
  <si>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</si>
  <si>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</si>
  <si>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</si>
  <si>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</si>
  <si>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</si>
  <si>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</si>
  <si>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</si>
  <si>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</si>
  <si>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</si>
  <si>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</si>
  <si>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</si>
  <si>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</si>
  <si>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</si>
  <si>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</si>
  <si>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</si>
  <si>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</si>
  <si>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</si>
  <si>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</si>
  <si>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</si>
  <si>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</si>
  <si>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</si>
  <si>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</si>
  <si>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</si>
  <si>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</si>
  <si>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</si>
  <si>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</si>
  <si>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</si>
  <si>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</si>
  <si>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</si>
  <si>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</si>
  <si>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</si>
  <si>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</si>
  <si>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</si>
  <si>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</si>
  <si>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</si>
  <si>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</si>
  <si>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</si>
  <si>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</si>
  <si>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</si>
  <si>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</si>
  <si>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</si>
  <si>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</si>
  <si>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</si>
  <si>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</si>
  <si>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</si>
  <si>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</si>
  <si>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</si>
  <si>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</si>
  <si>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</si>
  <si>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</si>
  <si>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</si>
  <si>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</si>
  <si>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</si>
  <si>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</si>
  <si>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</si>
  <si>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</si>
  <si>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</si>
  <si>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</si>
  <si>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</si>
  <si>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</si>
  <si>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</si>
  <si>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</si>
  <si>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</si>
  <si>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</si>
  <si>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</si>
  <si>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</si>
  <si>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</si>
  <si>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</si>
  <si>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</si>
  <si>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当該値(N-4)</t>
    <phoneticPr fontId="5"/>
  </si>
  <si>
    <t>当該値(N-2)</t>
    <phoneticPr fontId="5"/>
  </si>
  <si>
    <t>当該値(N)</t>
    <phoneticPr fontId="5"/>
  </si>
  <si>
    <t>当該値(N-3)</t>
    <phoneticPr fontId="5"/>
  </si>
  <si>
    <t>当該値(N-1)</t>
    <phoneticPr fontId="5"/>
  </si>
  <si>
    <t>当該値(N)</t>
    <phoneticPr fontId="5"/>
  </si>
  <si>
    <t>当該値(N-2)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</si>
  <si>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</si>
  <si>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</si>
  <si>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</si>
  <si>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</si>
  <si>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</si>
  <si>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</si>
  <si>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千葉県　香取市</t>
  </si>
  <si>
    <t>佐原駅北駐車場</t>
  </si>
  <si>
    <t>法非適用</t>
  </si>
  <si>
    <t>駐車場整備事業</t>
  </si>
  <si>
    <t>-</t>
  </si>
  <si>
    <t>Ａ３Ｂ１</t>
  </si>
  <si>
    <t>非設置</t>
  </si>
  <si>
    <t>該当数値なし</t>
  </si>
  <si>
    <t>届出駐車場</t>
  </si>
  <si>
    <t>広場式</t>
  </si>
  <si>
    <t>駅</t>
  </si>
  <si>
    <t>無</t>
  </si>
  <si>
    <t>代行制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</si>
  <si>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</si>
  <si>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</si>
  <si>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</si>
  <si>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</si>
  <si>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</si>
  <si>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①収益的収支比率は、類似施設平均値より低いが300%近くで推移しており、30年度は400%に近づいている。また、指定管理者制度を導入していることにより、営業費用や設備投資を低く抑えることができているため、④売上高GDP比率、EBITDAは類似施設平均値より高くなっており、このことからも経営の健全性は確保されていると考える。</t>
    <rPh sb="1" eb="4">
      <t>シュウエキテキ</t>
    </rPh>
    <rPh sb="4" eb="6">
      <t>シュウシ</t>
    </rPh>
    <rPh sb="6" eb="8">
      <t>ヒリツ</t>
    </rPh>
    <rPh sb="10" eb="12">
      <t>ルイジ</t>
    </rPh>
    <rPh sb="12" eb="14">
      <t>シセツ</t>
    </rPh>
    <rPh sb="14" eb="17">
      <t>ヘイキンチ</t>
    </rPh>
    <rPh sb="19" eb="20">
      <t>ヒク</t>
    </rPh>
    <rPh sb="26" eb="27">
      <t>チカ</t>
    </rPh>
    <rPh sb="29" eb="31">
      <t>スイイ</t>
    </rPh>
    <rPh sb="38" eb="40">
      <t>ネンド</t>
    </rPh>
    <rPh sb="46" eb="47">
      <t>チカ</t>
    </rPh>
    <rPh sb="56" eb="58">
      <t>シテイ</t>
    </rPh>
    <rPh sb="58" eb="61">
      <t>カンリシャ</t>
    </rPh>
    <rPh sb="61" eb="63">
      <t>セイド</t>
    </rPh>
    <rPh sb="64" eb="66">
      <t>ドウニュウ</t>
    </rPh>
    <rPh sb="76" eb="78">
      <t>エイギョウ</t>
    </rPh>
    <rPh sb="78" eb="80">
      <t>ヒヨウ</t>
    </rPh>
    <rPh sb="81" eb="83">
      <t>セツビ</t>
    </rPh>
    <rPh sb="83" eb="85">
      <t>トウシ</t>
    </rPh>
    <rPh sb="86" eb="87">
      <t>ヒク</t>
    </rPh>
    <rPh sb="88" eb="89">
      <t>オサ</t>
    </rPh>
    <rPh sb="103" eb="105">
      <t>ウリアゲ</t>
    </rPh>
    <rPh sb="105" eb="106">
      <t>タカ</t>
    </rPh>
    <rPh sb="109" eb="111">
      <t>ヒリツ</t>
    </rPh>
    <rPh sb="119" eb="121">
      <t>ルイジ</t>
    </rPh>
    <rPh sb="121" eb="123">
      <t>シセツ</t>
    </rPh>
    <rPh sb="123" eb="126">
      <t>ヘイキンチ</t>
    </rPh>
    <rPh sb="128" eb="129">
      <t>タカ</t>
    </rPh>
    <rPh sb="143" eb="145">
      <t>ケイエイ</t>
    </rPh>
    <rPh sb="146" eb="149">
      <t>ケンゼンセイ</t>
    </rPh>
    <rPh sb="150" eb="152">
      <t>カクホ</t>
    </rPh>
    <rPh sb="158" eb="159">
      <t>カンガ</t>
    </rPh>
    <phoneticPr fontId="5"/>
  </si>
  <si>
    <t>現在のところ設備投資は想定していないが、今後施設の老朽化に伴い発生する更新費用については、指定管理者制度を活用し可能な限り低く抑えていく考えである。</t>
    <rPh sb="0" eb="2">
      <t>ゲンザイ</t>
    </rPh>
    <rPh sb="6" eb="8">
      <t>セツビ</t>
    </rPh>
    <rPh sb="8" eb="10">
      <t>トウシ</t>
    </rPh>
    <rPh sb="11" eb="13">
      <t>ソウテイ</t>
    </rPh>
    <rPh sb="20" eb="22">
      <t>コンゴ</t>
    </rPh>
    <rPh sb="22" eb="24">
      <t>シセツ</t>
    </rPh>
    <rPh sb="25" eb="28">
      <t>ロウキュウカ</t>
    </rPh>
    <rPh sb="29" eb="30">
      <t>トモナ</t>
    </rPh>
    <rPh sb="31" eb="33">
      <t>ハッセイ</t>
    </rPh>
    <rPh sb="35" eb="37">
      <t>コウシン</t>
    </rPh>
    <rPh sb="37" eb="39">
      <t>ヒヨウ</t>
    </rPh>
    <rPh sb="45" eb="47">
      <t>シテイ</t>
    </rPh>
    <rPh sb="47" eb="50">
      <t>カンリシャ</t>
    </rPh>
    <rPh sb="50" eb="52">
      <t>セイド</t>
    </rPh>
    <rPh sb="53" eb="55">
      <t>カツヨウ</t>
    </rPh>
    <rPh sb="56" eb="58">
      <t>カノウ</t>
    </rPh>
    <rPh sb="59" eb="60">
      <t>カギ</t>
    </rPh>
    <rPh sb="61" eb="62">
      <t>ヒク</t>
    </rPh>
    <rPh sb="63" eb="64">
      <t>オサ</t>
    </rPh>
    <rPh sb="68" eb="69">
      <t>カンガ</t>
    </rPh>
    <phoneticPr fontId="5"/>
  </si>
  <si>
    <t>駐車場の立地上、ＪＲや高速バスの利用者（通勤・旅行・レジャー）が多いため、必然的に１台当たりの駐車時間が長くなり、回転率が低いと考えられ、そのために稼働率８割は適当な水準と考えられる。</t>
    <rPh sb="0" eb="3">
      <t>チュウシャジョウ</t>
    </rPh>
    <rPh sb="4" eb="6">
      <t>リッチ</t>
    </rPh>
    <rPh sb="6" eb="7">
      <t>ジョウ</t>
    </rPh>
    <rPh sb="11" eb="13">
      <t>コウソク</t>
    </rPh>
    <rPh sb="16" eb="19">
      <t>リヨウシャ</t>
    </rPh>
    <rPh sb="20" eb="22">
      <t>ツウキン</t>
    </rPh>
    <rPh sb="23" eb="25">
      <t>リョコウ</t>
    </rPh>
    <rPh sb="32" eb="33">
      <t>オオ</t>
    </rPh>
    <rPh sb="37" eb="40">
      <t>ヒツゼンテキ</t>
    </rPh>
    <rPh sb="42" eb="43">
      <t>ダイ</t>
    </rPh>
    <rPh sb="43" eb="44">
      <t>ア</t>
    </rPh>
    <rPh sb="47" eb="49">
      <t>チュウシャ</t>
    </rPh>
    <rPh sb="49" eb="51">
      <t>ジカン</t>
    </rPh>
    <rPh sb="52" eb="53">
      <t>ナガ</t>
    </rPh>
    <rPh sb="57" eb="59">
      <t>カイテン</t>
    </rPh>
    <rPh sb="59" eb="60">
      <t>リツ</t>
    </rPh>
    <rPh sb="61" eb="62">
      <t>ヒク</t>
    </rPh>
    <rPh sb="64" eb="65">
      <t>カンガ</t>
    </rPh>
    <rPh sb="74" eb="76">
      <t>カドウ</t>
    </rPh>
    <rPh sb="76" eb="77">
      <t>リツ</t>
    </rPh>
    <rPh sb="78" eb="79">
      <t>ワリ</t>
    </rPh>
    <rPh sb="80" eb="82">
      <t>テキトウ</t>
    </rPh>
    <rPh sb="83" eb="85">
      <t>スイジュン</t>
    </rPh>
    <rPh sb="86" eb="87">
      <t>カンガ</t>
    </rPh>
    <phoneticPr fontId="5"/>
  </si>
  <si>
    <t>①収益的収支比率及び⑪稼働率は類似施設平均値を下回りやや横ばいの状況ではあるが、⑤EBITDAにおいての純利益は類似施設平均値を大幅に上回っており、経営の健全性は充分に確保されていると考えられる。さらなる経営分析を図るため、令和２年度を目標に経営戦略の策定を図りたい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</si>
</sst>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&quot;△ &quot;#,##0"/>
    <numFmt numFmtId="177" formatCode="#,##0.0;&quot;△ &quot;#,##0.0"/>
    <numFmt numFmtId="178" formatCode="ge"/>
    <numFmt numFmtId="179" formatCode="#,##0.0;&quot;△&quot;#,##0.0"/>
    <numFmt numFmtId="180" formatCode="#,##0;&quot;△&quot;#,##0"/>
    <numFmt numFmtId="181" formatCode="0.00_);[Red]\(0.00\)"/>
    <numFmt numFmtId="182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79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79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0" fontId="0" fillId="0" borderId="5" xfId="0" applyNumberFormat="1" applyBorder="1">
      <alignment vertical="center"/>
    </xf>
    <xf numFmtId="0" fontId="0" fillId="0" borderId="0" xfId="0" applyFill="1">
      <alignment vertical="center"/>
    </xf>
    <xf numFmtId="181" fontId="0" fillId="0" borderId="0" xfId="0" applyNumberFormat="1" applyFill="1">
      <alignment vertical="center"/>
    </xf>
    <xf numFmtId="182" fontId="0" fillId="0" borderId="0" xfId="1" applyNumberFormat="1" applyFont="1" applyFill="1" applyBorder="1" applyAlignment="1">
      <alignment vertical="center" shrinkToFit="1"/>
    </xf>
    <xf numFmtId="181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8" fontId="0" fillId="0" borderId="5" xfId="0" applyNumberFormat="1" applyBorder="1">
      <alignment vertical="center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8" fontId="12" fillId="0" borderId="14" xfId="0" applyNumberFormat="1" applyFont="1" applyBorder="1" applyAlignment="1" applyProtection="1">
      <alignment horizontal="center" vertical="center" shrinkToFit="1"/>
      <protection hidden="1"/>
    </xf>
    <xf numFmtId="178" fontId="12" fillId="0" borderId="15" xfId="0" applyNumberFormat="1" applyFont="1" applyBorder="1" applyAlignment="1" applyProtection="1">
      <alignment horizontal="center" vertical="center" shrinkToFit="1"/>
      <protection hidden="1"/>
    </xf>
    <xf numFmtId="178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8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278.60000000000002</c:v>
                </c:pt>
                <c:pt idx="1">
                  <c:v>282.3</c:v>
                </c:pt>
                <c:pt idx="2">
                  <c:v>277.8</c:v>
                </c:pt>
                <c:pt idx="3">
                  <c:v>310.10000000000002</c:v>
                </c:pt>
                <c:pt idx="4">
                  <c:v>376.3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CA-4333-98A0-A7EC139E2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385.5</c:v>
                </c:pt>
                <c:pt idx="1">
                  <c:v>419.4</c:v>
                </c:pt>
                <c:pt idx="2">
                  <c:v>371</c:v>
                </c:pt>
                <c:pt idx="3">
                  <c:v>509.2</c:v>
                </c:pt>
                <c:pt idx="4">
                  <c:v>449.1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A-4333-98A0-A7EC139E2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dateAx>
        <c:axId val="44571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4758144"/>
        <c:crosses val="autoZero"/>
        <c:auto val="1"/>
        <c:lblOffset val="100"/>
        <c:baseTimeUnit val="years"/>
      </c:date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A-4FE1-8A34-F3EC1EB11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78.400000000000006</c:v>
                </c:pt>
                <c:pt idx="1">
                  <c:v>70.5</c:v>
                </c:pt>
                <c:pt idx="2">
                  <c:v>59.2</c:v>
                </c:pt>
                <c:pt idx="3">
                  <c:v>62.4</c:v>
                </c:pt>
                <c:pt idx="4">
                  <c:v>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DA-4FE1-8A34-F3EC1EB11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dateAx>
        <c:axId val="81981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983744"/>
        <c:crosses val="autoZero"/>
        <c:auto val="1"/>
        <c:lblOffset val="100"/>
        <c:baseTimeUnit val="years"/>
      </c:date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B3D8-4A12-AB95-E96F84B50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8-4A12-AB95-E96F84B50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dateAx>
        <c:axId val="967151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717056"/>
        <c:crosses val="autoZero"/>
        <c:auto val="1"/>
        <c:lblOffset val="100"/>
        <c:baseTimeUnit val="years"/>
      </c:date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40B0-4797-A3B9-B2119D835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B0-4797-A3B9-B2119D835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dateAx>
        <c:axId val="104602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5269504"/>
        <c:crosses val="autoZero"/>
        <c:auto val="1"/>
        <c:lblOffset val="100"/>
        <c:baseTimeUnit val="years"/>
      </c:date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71-4A0E-B917-7E3A52D82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3.5</c:v>
                </c:pt>
                <c:pt idx="1">
                  <c:v>3.2</c:v>
                </c:pt>
                <c:pt idx="2">
                  <c:v>2.9</c:v>
                </c:pt>
                <c:pt idx="3">
                  <c:v>6</c:v>
                </c:pt>
                <c:pt idx="4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1-4A0E-B917-7E3A52D82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dateAx>
        <c:axId val="784108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8412800"/>
        <c:crosses val="autoZero"/>
        <c:auto val="1"/>
        <c:lblOffset val="100"/>
        <c:baseTimeUnit val="years"/>
      </c:date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C-4349-8105-CAA48478B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23</c:v>
                </c:pt>
                <c:pt idx="1">
                  <c:v>22</c:v>
                </c:pt>
                <c:pt idx="2">
                  <c:v>16</c:v>
                </c:pt>
                <c:pt idx="3">
                  <c:v>21</c:v>
                </c:pt>
                <c:pt idx="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6C-4349-8105-CAA48478B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dateAx>
        <c:axId val="78427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8429184"/>
        <c:crosses val="autoZero"/>
        <c:auto val="1"/>
        <c:lblOffset val="100"/>
        <c:baseTimeUnit val="years"/>
      </c:date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84.1</c:v>
                </c:pt>
                <c:pt idx="1">
                  <c:v>84.1</c:v>
                </c:pt>
                <c:pt idx="2">
                  <c:v>84.5</c:v>
                </c:pt>
                <c:pt idx="3">
                  <c:v>84.5</c:v>
                </c:pt>
                <c:pt idx="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76-427C-A9F9-24982632E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252.8</c:v>
                </c:pt>
                <c:pt idx="1">
                  <c:v>269</c:v>
                </c:pt>
                <c:pt idx="2">
                  <c:v>276.60000000000002</c:v>
                </c:pt>
                <c:pt idx="3">
                  <c:v>274.8</c:v>
                </c:pt>
                <c:pt idx="4">
                  <c:v>277.2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76-427C-A9F9-24982632E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dateAx>
        <c:axId val="814824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484416"/>
        <c:crosses val="autoZero"/>
        <c:auto val="1"/>
        <c:lblOffset val="100"/>
        <c:baseTimeUnit val="years"/>
      </c:date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64.099999999999994</c:v>
                </c:pt>
                <c:pt idx="1">
                  <c:v>64.599999999999994</c:v>
                </c:pt>
                <c:pt idx="2">
                  <c:v>64</c:v>
                </c:pt>
                <c:pt idx="3">
                  <c:v>67.8</c:v>
                </c:pt>
                <c:pt idx="4">
                  <c:v>73.400000000000006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E-49F3-AFDE-031ACCFEB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40.700000000000003</c:v>
                </c:pt>
                <c:pt idx="1">
                  <c:v>38.200000000000003</c:v>
                </c:pt>
                <c:pt idx="2">
                  <c:v>34.6</c:v>
                </c:pt>
                <c:pt idx="3">
                  <c:v>37.6</c:v>
                </c:pt>
                <c:pt idx="4">
                  <c:v>33.200000000000003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CE-49F3-AFDE-031ACCFEB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dateAx>
        <c:axId val="815104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512320"/>
        <c:crosses val="autoZero"/>
        <c:auto val="1"/>
        <c:lblOffset val="100"/>
        <c:baseTimeUnit val="years"/>
      </c:date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14640</c:v>
                </c:pt>
                <c:pt idx="1">
                  <c:v>14949</c:v>
                </c:pt>
                <c:pt idx="2">
                  <c:v>14675</c:v>
                </c:pt>
                <c:pt idx="3">
                  <c:v>15528</c:v>
                </c:pt>
                <c:pt idx="4">
                  <c:v>17340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A-4BDB-8992-8E24134A8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7496</c:v>
                </c:pt>
                <c:pt idx="1">
                  <c:v>6967</c:v>
                </c:pt>
                <c:pt idx="2">
                  <c:v>7138</c:v>
                </c:pt>
                <c:pt idx="3">
                  <c:v>8131</c:v>
                </c:pt>
                <c:pt idx="4">
                  <c:v>8024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FA-4BDB-8992-8E24134A8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dateAx>
        <c:axId val="815585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560704"/>
        <c:crosses val="autoZero"/>
        <c:auto val="1"/>
        <c:lblOffset val="100"/>
        <c:baseTimeUnit val="years"/>
      </c:date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【16,102】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【297.1】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【103.6】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【199.3】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="85" zoomScaleNormal="85" zoomScaleSheetLayoutView="70" workbookViewId="0"/>
  </sheetViews>
  <sheetFormatPr defaultColWidth="2.625" defaultRowHeight="13.5" x14ac:dyDescent="0.15"/>
  <cols>
    <col min="1" max="1" width="2.625" customWidth="1"/>
    <col min="2" max="2" width="0.875" customWidth="1"/>
    <col min="3" max="244" width="0.625" customWidth="1"/>
    <col min="245" max="245" width="0.875" customWidth="1"/>
    <col min="246" max="366" width="0.625" customWidth="1"/>
    <col min="368" max="382" width="3.125" customWidth="1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137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  <c r="FG2" s="137"/>
      <c r="FH2" s="137"/>
      <c r="FI2" s="137"/>
      <c r="FJ2" s="137"/>
      <c r="FK2" s="137"/>
      <c r="FL2" s="137"/>
      <c r="FM2" s="137"/>
      <c r="FN2" s="137"/>
      <c r="FO2" s="137"/>
      <c r="FP2" s="137"/>
      <c r="FQ2" s="137"/>
      <c r="FR2" s="137"/>
      <c r="FS2" s="137"/>
      <c r="FT2" s="137"/>
      <c r="FU2" s="137"/>
      <c r="FV2" s="137"/>
      <c r="FW2" s="137"/>
      <c r="FX2" s="137"/>
      <c r="FY2" s="137"/>
      <c r="FZ2" s="137"/>
      <c r="GA2" s="137"/>
      <c r="GB2" s="137"/>
      <c r="GC2" s="137"/>
      <c r="GD2" s="137"/>
      <c r="GE2" s="137"/>
      <c r="GF2" s="137"/>
      <c r="GG2" s="137"/>
      <c r="GH2" s="137"/>
      <c r="GI2" s="137"/>
      <c r="GJ2" s="137"/>
      <c r="GK2" s="137"/>
      <c r="GL2" s="137"/>
      <c r="GM2" s="137"/>
      <c r="GN2" s="137"/>
      <c r="GO2" s="137"/>
      <c r="GP2" s="137"/>
      <c r="GQ2" s="137"/>
      <c r="GR2" s="137"/>
      <c r="GS2" s="137"/>
      <c r="GT2" s="137"/>
      <c r="GU2" s="137"/>
      <c r="GV2" s="137"/>
      <c r="GW2" s="137"/>
      <c r="GX2" s="137"/>
      <c r="GY2" s="137"/>
      <c r="GZ2" s="137"/>
      <c r="HA2" s="137"/>
      <c r="HB2" s="137"/>
      <c r="HC2" s="137"/>
      <c r="HD2" s="137"/>
      <c r="HE2" s="137"/>
      <c r="HF2" s="137"/>
      <c r="HG2" s="137"/>
      <c r="HH2" s="137"/>
      <c r="HI2" s="137"/>
      <c r="HJ2" s="137"/>
      <c r="HK2" s="137"/>
      <c r="HL2" s="137"/>
      <c r="HM2" s="137"/>
      <c r="HN2" s="137"/>
      <c r="HO2" s="137"/>
      <c r="HP2" s="137"/>
      <c r="HQ2" s="137"/>
      <c r="HR2" s="137"/>
      <c r="HS2" s="137"/>
      <c r="HT2" s="137"/>
      <c r="HU2" s="137"/>
      <c r="HV2" s="137"/>
      <c r="HW2" s="137"/>
      <c r="HX2" s="137"/>
      <c r="HY2" s="137"/>
      <c r="HZ2" s="137"/>
      <c r="IA2" s="137"/>
      <c r="IB2" s="137"/>
      <c r="IC2" s="137"/>
      <c r="ID2" s="137"/>
      <c r="IE2" s="137"/>
      <c r="IF2" s="137"/>
      <c r="IG2" s="137"/>
      <c r="IH2" s="137"/>
      <c r="II2" s="137"/>
      <c r="IJ2" s="137"/>
      <c r="IK2" s="137"/>
      <c r="IL2" s="137"/>
      <c r="IM2" s="137"/>
      <c r="IN2" s="137"/>
      <c r="IO2" s="137"/>
      <c r="IP2" s="137"/>
      <c r="IQ2" s="137"/>
      <c r="IR2" s="137"/>
      <c r="IS2" s="137"/>
      <c r="IT2" s="137"/>
      <c r="IU2" s="137"/>
      <c r="IV2" s="137"/>
      <c r="IW2" s="137"/>
      <c r="IX2" s="137"/>
      <c r="IY2" s="137"/>
      <c r="IZ2" s="137"/>
      <c r="JA2" s="137"/>
      <c r="JB2" s="137"/>
      <c r="JC2" s="137"/>
      <c r="JD2" s="137"/>
      <c r="JE2" s="137"/>
      <c r="JF2" s="137"/>
      <c r="JG2" s="137"/>
      <c r="JH2" s="137"/>
      <c r="JI2" s="137"/>
      <c r="JJ2" s="137"/>
      <c r="JK2" s="137"/>
      <c r="JL2" s="137"/>
      <c r="JM2" s="137"/>
      <c r="JN2" s="137"/>
      <c r="JO2" s="137"/>
      <c r="JP2" s="137"/>
      <c r="JQ2" s="137"/>
      <c r="JR2" s="137"/>
      <c r="JS2" s="137"/>
      <c r="JT2" s="137"/>
      <c r="JU2" s="137"/>
      <c r="JV2" s="137"/>
      <c r="JW2" s="137"/>
      <c r="JX2" s="137"/>
      <c r="JY2" s="137"/>
      <c r="JZ2" s="137"/>
      <c r="KA2" s="137"/>
      <c r="KB2" s="137"/>
      <c r="KC2" s="137"/>
      <c r="KD2" s="137"/>
      <c r="KE2" s="137"/>
      <c r="KF2" s="137"/>
      <c r="KG2" s="137"/>
      <c r="KH2" s="137"/>
      <c r="KI2" s="137"/>
      <c r="KJ2" s="137"/>
      <c r="KK2" s="137"/>
      <c r="KL2" s="137"/>
      <c r="KM2" s="137"/>
      <c r="KN2" s="137"/>
      <c r="KO2" s="137"/>
      <c r="KP2" s="137"/>
      <c r="KQ2" s="137"/>
      <c r="KR2" s="137"/>
      <c r="KS2" s="137"/>
      <c r="KT2" s="137"/>
      <c r="KU2" s="137"/>
      <c r="KV2" s="137"/>
      <c r="KW2" s="137"/>
      <c r="KX2" s="137"/>
      <c r="KY2" s="137"/>
      <c r="KZ2" s="137"/>
      <c r="LA2" s="137"/>
      <c r="LB2" s="137"/>
      <c r="LC2" s="137"/>
      <c r="LD2" s="137"/>
      <c r="LE2" s="137"/>
      <c r="LF2" s="137"/>
      <c r="LG2" s="137"/>
      <c r="LH2" s="137"/>
      <c r="LI2" s="137"/>
      <c r="LJ2" s="137"/>
      <c r="LK2" s="137"/>
      <c r="LL2" s="137"/>
      <c r="LM2" s="137"/>
      <c r="LN2" s="137"/>
      <c r="LO2" s="137"/>
      <c r="LP2" s="137"/>
      <c r="LQ2" s="137"/>
      <c r="LR2" s="137"/>
      <c r="LS2" s="137"/>
      <c r="LT2" s="137"/>
      <c r="LU2" s="137"/>
      <c r="LV2" s="137"/>
      <c r="LW2" s="137"/>
      <c r="LX2" s="137"/>
      <c r="LY2" s="137"/>
      <c r="LZ2" s="137"/>
      <c r="MA2" s="137"/>
      <c r="MB2" s="137"/>
      <c r="MC2" s="137"/>
      <c r="MD2" s="137"/>
      <c r="ME2" s="137"/>
      <c r="MF2" s="137"/>
      <c r="MG2" s="137"/>
      <c r="MH2" s="137"/>
      <c r="MI2" s="137"/>
      <c r="MJ2" s="137"/>
      <c r="MK2" s="137"/>
      <c r="ML2" s="137"/>
      <c r="MM2" s="137"/>
      <c r="MN2" s="137"/>
      <c r="MO2" s="137"/>
      <c r="MP2" s="137"/>
      <c r="MQ2" s="137"/>
      <c r="MR2" s="137"/>
      <c r="MS2" s="137"/>
      <c r="MT2" s="137"/>
      <c r="MU2" s="137"/>
      <c r="MV2" s="137"/>
      <c r="MW2" s="137"/>
      <c r="MX2" s="137"/>
      <c r="MY2" s="137"/>
      <c r="MZ2" s="137"/>
      <c r="NA2" s="137"/>
      <c r="NB2" s="137"/>
      <c r="NC2" s="137"/>
      <c r="ND2" s="137"/>
      <c r="NE2" s="137"/>
      <c r="NF2" s="137"/>
      <c r="NG2" s="137"/>
      <c r="NH2" s="137"/>
      <c r="NI2" s="137"/>
      <c r="NJ2" s="137"/>
      <c r="NK2" s="137"/>
      <c r="NL2" s="137"/>
      <c r="NM2" s="137"/>
      <c r="NN2" s="137"/>
      <c r="NO2" s="137"/>
      <c r="NP2" s="137"/>
      <c r="NQ2" s="137"/>
      <c r="NR2" s="137"/>
    </row>
    <row r="3" spans="1:382" ht="9.75" customHeight="1" x14ac:dyDescent="0.15">
      <c r="A3" s="2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37"/>
      <c r="HI3" s="137"/>
      <c r="HJ3" s="137"/>
      <c r="HK3" s="137"/>
      <c r="HL3" s="137"/>
      <c r="HM3" s="137"/>
      <c r="HN3" s="137"/>
      <c r="HO3" s="137"/>
      <c r="HP3" s="137"/>
      <c r="HQ3" s="137"/>
      <c r="HR3" s="137"/>
      <c r="HS3" s="137"/>
      <c r="HT3" s="137"/>
      <c r="HU3" s="137"/>
      <c r="HV3" s="137"/>
      <c r="HW3" s="137"/>
      <c r="HX3" s="137"/>
      <c r="HY3" s="137"/>
      <c r="HZ3" s="137"/>
      <c r="IA3" s="137"/>
      <c r="IB3" s="137"/>
      <c r="IC3" s="137"/>
      <c r="ID3" s="137"/>
      <c r="IE3" s="137"/>
      <c r="IF3" s="137"/>
      <c r="IG3" s="137"/>
      <c r="IH3" s="137"/>
      <c r="II3" s="137"/>
      <c r="IJ3" s="137"/>
      <c r="IK3" s="137"/>
      <c r="IL3" s="137"/>
      <c r="IM3" s="137"/>
      <c r="IN3" s="137"/>
      <c r="IO3" s="137"/>
      <c r="IP3" s="137"/>
      <c r="IQ3" s="137"/>
      <c r="IR3" s="137"/>
      <c r="IS3" s="137"/>
      <c r="IT3" s="137"/>
      <c r="IU3" s="137"/>
      <c r="IV3" s="137"/>
      <c r="IW3" s="137"/>
      <c r="IX3" s="137"/>
      <c r="IY3" s="137"/>
      <c r="IZ3" s="137"/>
      <c r="JA3" s="137"/>
      <c r="JB3" s="137"/>
      <c r="JC3" s="137"/>
      <c r="JD3" s="137"/>
      <c r="JE3" s="137"/>
      <c r="JF3" s="137"/>
      <c r="JG3" s="137"/>
      <c r="JH3" s="137"/>
      <c r="JI3" s="137"/>
      <c r="JJ3" s="137"/>
      <c r="JK3" s="137"/>
      <c r="JL3" s="137"/>
      <c r="JM3" s="137"/>
      <c r="JN3" s="137"/>
      <c r="JO3" s="137"/>
      <c r="JP3" s="137"/>
      <c r="JQ3" s="137"/>
      <c r="JR3" s="137"/>
      <c r="JS3" s="137"/>
      <c r="JT3" s="137"/>
      <c r="JU3" s="137"/>
      <c r="JV3" s="137"/>
      <c r="JW3" s="137"/>
      <c r="JX3" s="137"/>
      <c r="JY3" s="137"/>
      <c r="JZ3" s="137"/>
      <c r="KA3" s="137"/>
      <c r="KB3" s="137"/>
      <c r="KC3" s="137"/>
      <c r="KD3" s="137"/>
      <c r="KE3" s="137"/>
      <c r="KF3" s="137"/>
      <c r="KG3" s="137"/>
      <c r="KH3" s="137"/>
      <c r="KI3" s="137"/>
      <c r="KJ3" s="137"/>
      <c r="KK3" s="137"/>
      <c r="KL3" s="137"/>
      <c r="KM3" s="137"/>
      <c r="KN3" s="137"/>
      <c r="KO3" s="137"/>
      <c r="KP3" s="137"/>
      <c r="KQ3" s="137"/>
      <c r="KR3" s="137"/>
      <c r="KS3" s="137"/>
      <c r="KT3" s="137"/>
      <c r="KU3" s="137"/>
      <c r="KV3" s="137"/>
      <c r="KW3" s="137"/>
      <c r="KX3" s="137"/>
      <c r="KY3" s="137"/>
      <c r="KZ3" s="137"/>
      <c r="LA3" s="137"/>
      <c r="LB3" s="137"/>
      <c r="LC3" s="137"/>
      <c r="LD3" s="137"/>
      <c r="LE3" s="137"/>
      <c r="LF3" s="137"/>
      <c r="LG3" s="137"/>
      <c r="LH3" s="137"/>
      <c r="LI3" s="137"/>
      <c r="LJ3" s="137"/>
      <c r="LK3" s="137"/>
      <c r="LL3" s="137"/>
      <c r="LM3" s="137"/>
      <c r="LN3" s="137"/>
      <c r="LO3" s="137"/>
      <c r="LP3" s="137"/>
      <c r="LQ3" s="137"/>
      <c r="LR3" s="137"/>
      <c r="LS3" s="137"/>
      <c r="LT3" s="137"/>
      <c r="LU3" s="137"/>
      <c r="LV3" s="137"/>
      <c r="LW3" s="137"/>
      <c r="LX3" s="137"/>
      <c r="LY3" s="137"/>
      <c r="LZ3" s="137"/>
      <c r="MA3" s="137"/>
      <c r="MB3" s="137"/>
      <c r="MC3" s="137"/>
      <c r="MD3" s="137"/>
      <c r="ME3" s="137"/>
      <c r="MF3" s="137"/>
      <c r="MG3" s="137"/>
      <c r="MH3" s="137"/>
      <c r="MI3" s="137"/>
      <c r="MJ3" s="137"/>
      <c r="MK3" s="137"/>
      <c r="ML3" s="137"/>
      <c r="MM3" s="137"/>
      <c r="MN3" s="137"/>
      <c r="MO3" s="137"/>
      <c r="MP3" s="137"/>
      <c r="MQ3" s="137"/>
      <c r="MR3" s="137"/>
      <c r="MS3" s="137"/>
      <c r="MT3" s="137"/>
      <c r="MU3" s="137"/>
      <c r="MV3" s="137"/>
      <c r="MW3" s="137"/>
      <c r="MX3" s="137"/>
      <c r="MY3" s="137"/>
      <c r="MZ3" s="137"/>
      <c r="NA3" s="137"/>
      <c r="NB3" s="137"/>
      <c r="NC3" s="137"/>
      <c r="ND3" s="137"/>
      <c r="NE3" s="137"/>
      <c r="NF3" s="137"/>
      <c r="NG3" s="137"/>
      <c r="NH3" s="137"/>
      <c r="NI3" s="137"/>
      <c r="NJ3" s="137"/>
      <c r="NK3" s="137"/>
      <c r="NL3" s="137"/>
      <c r="NM3" s="137"/>
      <c r="NN3" s="137"/>
      <c r="NO3" s="137"/>
      <c r="NP3" s="137"/>
      <c r="NQ3" s="137"/>
      <c r="NR3" s="137"/>
    </row>
    <row r="4" spans="1:382" ht="9.75" customHeight="1" x14ac:dyDescent="0.15">
      <c r="A4" s="2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  <c r="GS4" s="137"/>
      <c r="GT4" s="137"/>
      <c r="GU4" s="137"/>
      <c r="GV4" s="137"/>
      <c r="GW4" s="137"/>
      <c r="GX4" s="137"/>
      <c r="GY4" s="137"/>
      <c r="GZ4" s="137"/>
      <c r="HA4" s="137"/>
      <c r="HB4" s="137"/>
      <c r="HC4" s="137"/>
      <c r="HD4" s="137"/>
      <c r="HE4" s="137"/>
      <c r="HF4" s="137"/>
      <c r="HG4" s="137"/>
      <c r="HH4" s="137"/>
      <c r="HI4" s="137"/>
      <c r="HJ4" s="137"/>
      <c r="HK4" s="137"/>
      <c r="HL4" s="137"/>
      <c r="HM4" s="137"/>
      <c r="HN4" s="137"/>
      <c r="HO4" s="137"/>
      <c r="HP4" s="137"/>
      <c r="HQ4" s="137"/>
      <c r="HR4" s="137"/>
      <c r="HS4" s="137"/>
      <c r="HT4" s="137"/>
      <c r="HU4" s="137"/>
      <c r="HV4" s="137"/>
      <c r="HW4" s="137"/>
      <c r="HX4" s="137"/>
      <c r="HY4" s="137"/>
      <c r="HZ4" s="137"/>
      <c r="IA4" s="137"/>
      <c r="IB4" s="137"/>
      <c r="IC4" s="137"/>
      <c r="ID4" s="137"/>
      <c r="IE4" s="137"/>
      <c r="IF4" s="137"/>
      <c r="IG4" s="137"/>
      <c r="IH4" s="137"/>
      <c r="II4" s="137"/>
      <c r="IJ4" s="137"/>
      <c r="IK4" s="137"/>
      <c r="IL4" s="137"/>
      <c r="IM4" s="137"/>
      <c r="IN4" s="137"/>
      <c r="IO4" s="137"/>
      <c r="IP4" s="137"/>
      <c r="IQ4" s="137"/>
      <c r="IR4" s="137"/>
      <c r="IS4" s="137"/>
      <c r="IT4" s="137"/>
      <c r="IU4" s="137"/>
      <c r="IV4" s="137"/>
      <c r="IW4" s="137"/>
      <c r="IX4" s="137"/>
      <c r="IY4" s="137"/>
      <c r="IZ4" s="137"/>
      <c r="JA4" s="137"/>
      <c r="JB4" s="137"/>
      <c r="JC4" s="137"/>
      <c r="JD4" s="137"/>
      <c r="JE4" s="137"/>
      <c r="JF4" s="137"/>
      <c r="JG4" s="137"/>
      <c r="JH4" s="137"/>
      <c r="JI4" s="137"/>
      <c r="JJ4" s="137"/>
      <c r="JK4" s="137"/>
      <c r="JL4" s="137"/>
      <c r="JM4" s="137"/>
      <c r="JN4" s="137"/>
      <c r="JO4" s="137"/>
      <c r="JP4" s="137"/>
      <c r="JQ4" s="137"/>
      <c r="JR4" s="137"/>
      <c r="JS4" s="137"/>
      <c r="JT4" s="137"/>
      <c r="JU4" s="137"/>
      <c r="JV4" s="137"/>
      <c r="JW4" s="137"/>
      <c r="JX4" s="137"/>
      <c r="JY4" s="137"/>
      <c r="JZ4" s="137"/>
      <c r="KA4" s="137"/>
      <c r="KB4" s="137"/>
      <c r="KC4" s="137"/>
      <c r="KD4" s="137"/>
      <c r="KE4" s="137"/>
      <c r="KF4" s="137"/>
      <c r="KG4" s="137"/>
      <c r="KH4" s="137"/>
      <c r="KI4" s="137"/>
      <c r="KJ4" s="137"/>
      <c r="KK4" s="137"/>
      <c r="KL4" s="137"/>
      <c r="KM4" s="137"/>
      <c r="KN4" s="137"/>
      <c r="KO4" s="137"/>
      <c r="KP4" s="137"/>
      <c r="KQ4" s="137"/>
      <c r="KR4" s="137"/>
      <c r="KS4" s="137"/>
      <c r="KT4" s="137"/>
      <c r="KU4" s="137"/>
      <c r="KV4" s="137"/>
      <c r="KW4" s="137"/>
      <c r="KX4" s="137"/>
      <c r="KY4" s="137"/>
      <c r="KZ4" s="137"/>
      <c r="LA4" s="137"/>
      <c r="LB4" s="137"/>
      <c r="LC4" s="137"/>
      <c r="LD4" s="137"/>
      <c r="LE4" s="137"/>
      <c r="LF4" s="137"/>
      <c r="LG4" s="137"/>
      <c r="LH4" s="137"/>
      <c r="LI4" s="137"/>
      <c r="LJ4" s="137"/>
      <c r="LK4" s="137"/>
      <c r="LL4" s="137"/>
      <c r="LM4" s="137"/>
      <c r="LN4" s="137"/>
      <c r="LO4" s="137"/>
      <c r="LP4" s="137"/>
      <c r="LQ4" s="137"/>
      <c r="LR4" s="137"/>
      <c r="LS4" s="137"/>
      <c r="LT4" s="137"/>
      <c r="LU4" s="137"/>
      <c r="LV4" s="137"/>
      <c r="LW4" s="137"/>
      <c r="LX4" s="137"/>
      <c r="LY4" s="137"/>
      <c r="LZ4" s="137"/>
      <c r="MA4" s="137"/>
      <c r="MB4" s="137"/>
      <c r="MC4" s="137"/>
      <c r="MD4" s="137"/>
      <c r="ME4" s="137"/>
      <c r="MF4" s="137"/>
      <c r="MG4" s="137"/>
      <c r="MH4" s="137"/>
      <c r="MI4" s="137"/>
      <c r="MJ4" s="137"/>
      <c r="MK4" s="137"/>
      <c r="ML4" s="137"/>
      <c r="MM4" s="137"/>
      <c r="MN4" s="137"/>
      <c r="MO4" s="137"/>
      <c r="MP4" s="137"/>
      <c r="MQ4" s="137"/>
      <c r="MR4" s="137"/>
      <c r="MS4" s="137"/>
      <c r="MT4" s="137"/>
      <c r="MU4" s="137"/>
      <c r="MV4" s="137"/>
      <c r="MW4" s="137"/>
      <c r="MX4" s="137"/>
      <c r="MY4" s="137"/>
      <c r="MZ4" s="137"/>
      <c r="NA4" s="137"/>
      <c r="NB4" s="137"/>
      <c r="NC4" s="137"/>
      <c r="ND4" s="137"/>
      <c r="NE4" s="137"/>
      <c r="NF4" s="137"/>
      <c r="NG4" s="137"/>
      <c r="NH4" s="137"/>
      <c r="NI4" s="137"/>
      <c r="NJ4" s="137"/>
      <c r="NK4" s="137"/>
      <c r="NL4" s="137"/>
      <c r="NM4" s="137"/>
      <c r="NN4" s="137"/>
      <c r="NO4" s="137"/>
      <c r="NP4" s="137"/>
      <c r="NQ4" s="137"/>
      <c r="NR4" s="137"/>
    </row>
    <row r="5" spans="1:382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15">
      <c r="A6" s="2"/>
      <c r="B6" s="138" t="str">
        <f>データ!H6&amp;"　"&amp;データ!I6</f>
        <v>千葉県香取市　佐原駅北駐車場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15">
      <c r="A7" s="2"/>
      <c r="B7" s="131" t="s">
        <v>1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3"/>
      <c r="AQ7" s="131" t="s">
        <v>2</v>
      </c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3"/>
      <c r="CF7" s="131" t="s">
        <v>3</v>
      </c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3"/>
      <c r="DU7" s="139" t="s">
        <v>4</v>
      </c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4" t="s">
        <v>5</v>
      </c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134" t="s">
        <v>6</v>
      </c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  <c r="IU7" s="134"/>
      <c r="IV7" s="134"/>
      <c r="IW7" s="134"/>
      <c r="IX7" s="134"/>
      <c r="IY7" s="134"/>
      <c r="IZ7" s="134"/>
      <c r="JA7" s="134"/>
      <c r="JB7" s="134"/>
      <c r="JC7" s="134"/>
      <c r="JD7" s="134"/>
      <c r="JE7" s="134"/>
      <c r="JF7" s="134"/>
      <c r="JG7" s="134"/>
      <c r="JH7" s="134"/>
      <c r="JI7" s="134"/>
      <c r="JJ7" s="134"/>
      <c r="JK7" s="134"/>
      <c r="JL7" s="134"/>
      <c r="JM7" s="134"/>
      <c r="JN7" s="134"/>
      <c r="JO7" s="134"/>
      <c r="JP7" s="134"/>
      <c r="JQ7" s="134" t="s">
        <v>7</v>
      </c>
      <c r="JR7" s="134"/>
      <c r="JS7" s="134"/>
      <c r="JT7" s="134"/>
      <c r="JU7" s="134"/>
      <c r="JV7" s="134"/>
      <c r="JW7" s="134"/>
      <c r="JX7" s="134"/>
      <c r="JY7" s="134"/>
      <c r="JZ7" s="134"/>
      <c r="KA7" s="134"/>
      <c r="KB7" s="134"/>
      <c r="KC7" s="134"/>
      <c r="KD7" s="134"/>
      <c r="KE7" s="134"/>
      <c r="KF7" s="134"/>
      <c r="KG7" s="134"/>
      <c r="KH7" s="134"/>
      <c r="KI7" s="134"/>
      <c r="KJ7" s="134"/>
      <c r="KK7" s="134"/>
      <c r="KL7" s="134"/>
      <c r="KM7" s="134"/>
      <c r="KN7" s="134"/>
      <c r="KO7" s="134"/>
      <c r="KP7" s="134"/>
      <c r="KQ7" s="134"/>
      <c r="KR7" s="134"/>
      <c r="KS7" s="134"/>
      <c r="KT7" s="134"/>
      <c r="KU7" s="134"/>
      <c r="KV7" s="134"/>
      <c r="KW7" s="134"/>
      <c r="KX7" s="134"/>
      <c r="KY7" s="134"/>
      <c r="KZ7" s="134"/>
      <c r="LA7" s="134"/>
      <c r="LB7" s="134"/>
      <c r="LC7" s="134"/>
      <c r="LD7" s="134"/>
      <c r="LE7" s="134"/>
      <c r="LF7" s="134"/>
      <c r="LG7" s="134"/>
      <c r="LH7" s="134"/>
      <c r="LI7" s="134"/>
      <c r="LJ7" s="134" t="s">
        <v>8</v>
      </c>
      <c r="LK7" s="134"/>
      <c r="LL7" s="134"/>
      <c r="LM7" s="134"/>
      <c r="LN7" s="134"/>
      <c r="LO7" s="134"/>
      <c r="LP7" s="134"/>
      <c r="LQ7" s="134"/>
      <c r="LR7" s="134"/>
      <c r="LS7" s="134"/>
      <c r="LT7" s="134"/>
      <c r="LU7" s="134"/>
      <c r="LV7" s="134"/>
      <c r="LW7" s="134"/>
      <c r="LX7" s="134"/>
      <c r="LY7" s="134"/>
      <c r="LZ7" s="134"/>
      <c r="MA7" s="134"/>
      <c r="MB7" s="134"/>
      <c r="MC7" s="134"/>
      <c r="MD7" s="134"/>
      <c r="ME7" s="134"/>
      <c r="MF7" s="134"/>
      <c r="MG7" s="134"/>
      <c r="MH7" s="134"/>
      <c r="MI7" s="134"/>
      <c r="MJ7" s="134"/>
      <c r="MK7" s="134"/>
      <c r="ML7" s="134"/>
      <c r="MM7" s="134"/>
      <c r="MN7" s="134"/>
      <c r="MO7" s="134"/>
      <c r="MP7" s="134"/>
      <c r="MQ7" s="134"/>
      <c r="MR7" s="134"/>
      <c r="MS7" s="134"/>
      <c r="MT7" s="134"/>
      <c r="MU7" s="134"/>
      <c r="MV7" s="134"/>
      <c r="MW7" s="134"/>
      <c r="MX7" s="134"/>
      <c r="MY7" s="134"/>
      <c r="MZ7" s="134"/>
      <c r="NA7" s="134"/>
      <c r="NB7" s="134"/>
      <c r="NC7" s="3"/>
      <c r="ND7" s="6" t="s">
        <v>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15">
      <c r="A8" s="2"/>
      <c r="B8" s="120" t="str">
        <f>データ!J7</f>
        <v>法非適用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2"/>
      <c r="AQ8" s="120" t="str">
        <f>データ!K7</f>
        <v>駐車場整備事業</v>
      </c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2"/>
      <c r="CF8" s="120" t="str">
        <f>データ!L7</f>
        <v>-</v>
      </c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2"/>
      <c r="DU8" s="124" t="str">
        <f>データ!M7</f>
        <v>Ａ３Ｂ１</v>
      </c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 t="str">
        <f>データ!N7</f>
        <v>非設置</v>
      </c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124" t="str">
        <f>データ!S7</f>
        <v>駅</v>
      </c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  <c r="IU8" s="124"/>
      <c r="IV8" s="124"/>
      <c r="IW8" s="124"/>
      <c r="IX8" s="124"/>
      <c r="IY8" s="124"/>
      <c r="IZ8" s="124"/>
      <c r="JA8" s="124"/>
      <c r="JB8" s="124"/>
      <c r="JC8" s="124"/>
      <c r="JD8" s="124"/>
      <c r="JE8" s="124"/>
      <c r="JF8" s="124"/>
      <c r="JG8" s="124"/>
      <c r="JH8" s="124"/>
      <c r="JI8" s="124"/>
      <c r="JJ8" s="124"/>
      <c r="JK8" s="124"/>
      <c r="JL8" s="124"/>
      <c r="JM8" s="124"/>
      <c r="JN8" s="124"/>
      <c r="JO8" s="124"/>
      <c r="JP8" s="124"/>
      <c r="JQ8" s="124" t="str">
        <f>データ!T7</f>
        <v>無</v>
      </c>
      <c r="JR8" s="124"/>
      <c r="JS8" s="124"/>
      <c r="JT8" s="124"/>
      <c r="JU8" s="124"/>
      <c r="JV8" s="124"/>
      <c r="JW8" s="124"/>
      <c r="JX8" s="124"/>
      <c r="JY8" s="124"/>
      <c r="JZ8" s="124"/>
      <c r="KA8" s="124"/>
      <c r="KB8" s="124"/>
      <c r="KC8" s="124"/>
      <c r="KD8" s="124"/>
      <c r="KE8" s="124"/>
      <c r="KF8" s="124"/>
      <c r="KG8" s="124"/>
      <c r="KH8" s="124"/>
      <c r="KI8" s="124"/>
      <c r="KJ8" s="124"/>
      <c r="KK8" s="124"/>
      <c r="KL8" s="124"/>
      <c r="KM8" s="124"/>
      <c r="KN8" s="124"/>
      <c r="KO8" s="124"/>
      <c r="KP8" s="124"/>
      <c r="KQ8" s="124"/>
      <c r="KR8" s="124"/>
      <c r="KS8" s="124"/>
      <c r="KT8" s="124"/>
      <c r="KU8" s="124"/>
      <c r="KV8" s="124"/>
      <c r="KW8" s="124"/>
      <c r="KX8" s="124"/>
      <c r="KY8" s="124"/>
      <c r="KZ8" s="124"/>
      <c r="LA8" s="124"/>
      <c r="LB8" s="124"/>
      <c r="LC8" s="124"/>
      <c r="LD8" s="124"/>
      <c r="LE8" s="124"/>
      <c r="LF8" s="124"/>
      <c r="LG8" s="124"/>
      <c r="LH8" s="124"/>
      <c r="LI8" s="124"/>
      <c r="LJ8" s="123">
        <f>データ!U7</f>
        <v>5610</v>
      </c>
      <c r="LK8" s="123"/>
      <c r="LL8" s="123"/>
      <c r="LM8" s="123"/>
      <c r="LN8" s="123"/>
      <c r="LO8" s="123"/>
      <c r="LP8" s="123"/>
      <c r="LQ8" s="123"/>
      <c r="LR8" s="123"/>
      <c r="LS8" s="123"/>
      <c r="LT8" s="123"/>
      <c r="LU8" s="123"/>
      <c r="LV8" s="123"/>
      <c r="LW8" s="123"/>
      <c r="LX8" s="123"/>
      <c r="LY8" s="123"/>
      <c r="LZ8" s="123"/>
      <c r="MA8" s="123"/>
      <c r="MB8" s="123"/>
      <c r="MC8" s="123"/>
      <c r="MD8" s="123"/>
      <c r="ME8" s="123"/>
      <c r="MF8" s="123"/>
      <c r="MG8" s="123"/>
      <c r="MH8" s="123"/>
      <c r="MI8" s="123"/>
      <c r="MJ8" s="123"/>
      <c r="MK8" s="123"/>
      <c r="ML8" s="123"/>
      <c r="MM8" s="123"/>
      <c r="MN8" s="123"/>
      <c r="MO8" s="123"/>
      <c r="MP8" s="123"/>
      <c r="MQ8" s="123"/>
      <c r="MR8" s="123"/>
      <c r="MS8" s="123"/>
      <c r="MT8" s="123"/>
      <c r="MU8" s="123"/>
      <c r="MV8" s="123"/>
      <c r="MW8" s="123"/>
      <c r="MX8" s="123"/>
      <c r="MY8" s="123"/>
      <c r="MZ8" s="123"/>
      <c r="NA8" s="123"/>
      <c r="NB8" s="123"/>
      <c r="NC8" s="3"/>
      <c r="ND8" s="129" t="s">
        <v>10</v>
      </c>
      <c r="NE8" s="130"/>
      <c r="NF8" s="9" t="s">
        <v>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15">
      <c r="A9" s="2"/>
      <c r="B9" s="131" t="s">
        <v>12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131" t="s">
        <v>13</v>
      </c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3"/>
      <c r="CF9" s="131" t="s">
        <v>14</v>
      </c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3"/>
      <c r="DU9" s="134" t="s">
        <v>15</v>
      </c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134" t="s">
        <v>16</v>
      </c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  <c r="IT9" s="134"/>
      <c r="IU9" s="134"/>
      <c r="IV9" s="134"/>
      <c r="IW9" s="134"/>
      <c r="IX9" s="134"/>
      <c r="IY9" s="134"/>
      <c r="IZ9" s="134"/>
      <c r="JA9" s="134"/>
      <c r="JB9" s="134"/>
      <c r="JC9" s="134"/>
      <c r="JD9" s="134"/>
      <c r="JE9" s="134"/>
      <c r="JF9" s="134"/>
      <c r="JG9" s="134"/>
      <c r="JH9" s="134"/>
      <c r="JI9" s="134"/>
      <c r="JJ9" s="134"/>
      <c r="JK9" s="134"/>
      <c r="JL9" s="134"/>
      <c r="JM9" s="134"/>
      <c r="JN9" s="134"/>
      <c r="JO9" s="134"/>
      <c r="JP9" s="134"/>
      <c r="JQ9" s="134" t="s">
        <v>17</v>
      </c>
      <c r="JR9" s="134"/>
      <c r="JS9" s="134"/>
      <c r="JT9" s="134"/>
      <c r="JU9" s="134"/>
      <c r="JV9" s="134"/>
      <c r="JW9" s="134"/>
      <c r="JX9" s="134"/>
      <c r="JY9" s="134"/>
      <c r="JZ9" s="134"/>
      <c r="KA9" s="134"/>
      <c r="KB9" s="134"/>
      <c r="KC9" s="134"/>
      <c r="KD9" s="134"/>
      <c r="KE9" s="134"/>
      <c r="KF9" s="134"/>
      <c r="KG9" s="134"/>
      <c r="KH9" s="134"/>
      <c r="KI9" s="134"/>
      <c r="KJ9" s="134"/>
      <c r="KK9" s="134"/>
      <c r="KL9" s="134"/>
      <c r="KM9" s="134"/>
      <c r="KN9" s="134"/>
      <c r="KO9" s="134"/>
      <c r="KP9" s="134"/>
      <c r="KQ9" s="134"/>
      <c r="KR9" s="134"/>
      <c r="KS9" s="134"/>
      <c r="KT9" s="134"/>
      <c r="KU9" s="134"/>
      <c r="KV9" s="134"/>
      <c r="KW9" s="134"/>
      <c r="KX9" s="134"/>
      <c r="KY9" s="134"/>
      <c r="KZ9" s="134"/>
      <c r="LA9" s="134"/>
      <c r="LB9" s="134"/>
      <c r="LC9" s="134"/>
      <c r="LD9" s="134"/>
      <c r="LE9" s="134"/>
      <c r="LF9" s="134"/>
      <c r="LG9" s="134"/>
      <c r="LH9" s="134"/>
      <c r="LI9" s="134"/>
      <c r="LJ9" s="134" t="s">
        <v>18</v>
      </c>
      <c r="LK9" s="134"/>
      <c r="LL9" s="134"/>
      <c r="LM9" s="134"/>
      <c r="LN9" s="134"/>
      <c r="LO9" s="134"/>
      <c r="LP9" s="134"/>
      <c r="LQ9" s="134"/>
      <c r="LR9" s="134"/>
      <c r="LS9" s="134"/>
      <c r="LT9" s="134"/>
      <c r="LU9" s="134"/>
      <c r="LV9" s="134"/>
      <c r="LW9" s="134"/>
      <c r="LX9" s="134"/>
      <c r="LY9" s="134"/>
      <c r="LZ9" s="134"/>
      <c r="MA9" s="134"/>
      <c r="MB9" s="134"/>
      <c r="MC9" s="134"/>
      <c r="MD9" s="134"/>
      <c r="ME9" s="134"/>
      <c r="MF9" s="134"/>
      <c r="MG9" s="134"/>
      <c r="MH9" s="134"/>
      <c r="MI9" s="134"/>
      <c r="MJ9" s="134"/>
      <c r="MK9" s="134"/>
      <c r="ML9" s="134"/>
      <c r="MM9" s="134"/>
      <c r="MN9" s="134"/>
      <c r="MO9" s="134"/>
      <c r="MP9" s="134"/>
      <c r="MQ9" s="134"/>
      <c r="MR9" s="134"/>
      <c r="MS9" s="134"/>
      <c r="MT9" s="134"/>
      <c r="MU9" s="134"/>
      <c r="MV9" s="134"/>
      <c r="MW9" s="134"/>
      <c r="MX9" s="134"/>
      <c r="MY9" s="134"/>
      <c r="MZ9" s="134"/>
      <c r="NA9" s="134"/>
      <c r="NB9" s="134"/>
      <c r="NC9" s="3"/>
      <c r="ND9" s="135" t="s">
        <v>19</v>
      </c>
      <c r="NE9" s="136"/>
      <c r="NF9" s="12" t="s">
        <v>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15">
      <c r="A10" s="2"/>
      <c r="B10" s="114" t="str">
        <f>データ!O7</f>
        <v>該当数値なし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6"/>
      <c r="AQ10" s="117" t="s">
        <v>126</v>
      </c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9"/>
      <c r="CF10" s="120" t="str">
        <f>データ!Q7</f>
        <v>広場式</v>
      </c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2"/>
      <c r="DU10" s="123">
        <f>データ!R7</f>
        <v>42</v>
      </c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123">
        <f>データ!V7</f>
        <v>220</v>
      </c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  <c r="IW10" s="123"/>
      <c r="IX10" s="123"/>
      <c r="IY10" s="123"/>
      <c r="IZ10" s="123"/>
      <c r="JA10" s="123"/>
      <c r="JB10" s="123"/>
      <c r="JC10" s="123"/>
      <c r="JD10" s="123"/>
      <c r="JE10" s="123"/>
      <c r="JF10" s="123"/>
      <c r="JG10" s="123"/>
      <c r="JH10" s="123"/>
      <c r="JI10" s="123"/>
      <c r="JJ10" s="123"/>
      <c r="JK10" s="123"/>
      <c r="JL10" s="123"/>
      <c r="JM10" s="123"/>
      <c r="JN10" s="123"/>
      <c r="JO10" s="123"/>
      <c r="JP10" s="123"/>
      <c r="JQ10" s="123">
        <f>データ!W7</f>
        <v>300</v>
      </c>
      <c r="JR10" s="123"/>
      <c r="JS10" s="123"/>
      <c r="JT10" s="123"/>
      <c r="JU10" s="123"/>
      <c r="JV10" s="123"/>
      <c r="JW10" s="123"/>
      <c r="JX10" s="123"/>
      <c r="JY10" s="123"/>
      <c r="JZ10" s="123"/>
      <c r="KA10" s="123"/>
      <c r="KB10" s="123"/>
      <c r="KC10" s="123"/>
      <c r="KD10" s="123"/>
      <c r="KE10" s="123"/>
      <c r="KF10" s="123"/>
      <c r="KG10" s="123"/>
      <c r="KH10" s="123"/>
      <c r="KI10" s="123"/>
      <c r="KJ10" s="123"/>
      <c r="KK10" s="123"/>
      <c r="KL10" s="123"/>
      <c r="KM10" s="123"/>
      <c r="KN10" s="123"/>
      <c r="KO10" s="123"/>
      <c r="KP10" s="123"/>
      <c r="KQ10" s="123"/>
      <c r="KR10" s="123"/>
      <c r="KS10" s="123"/>
      <c r="KT10" s="123"/>
      <c r="KU10" s="123"/>
      <c r="KV10" s="123"/>
      <c r="KW10" s="123"/>
      <c r="KX10" s="123"/>
      <c r="KY10" s="123"/>
      <c r="KZ10" s="123"/>
      <c r="LA10" s="123"/>
      <c r="LB10" s="123"/>
      <c r="LC10" s="123"/>
      <c r="LD10" s="123"/>
      <c r="LE10" s="123"/>
      <c r="LF10" s="123"/>
      <c r="LG10" s="123"/>
      <c r="LH10" s="123"/>
      <c r="LI10" s="123"/>
      <c r="LJ10" s="124" t="str">
        <f>データ!X7</f>
        <v>代行制</v>
      </c>
      <c r="LK10" s="124"/>
      <c r="LL10" s="124"/>
      <c r="LM10" s="124"/>
      <c r="LN10" s="124"/>
      <c r="LO10" s="124"/>
      <c r="LP10" s="124"/>
      <c r="LQ10" s="124"/>
      <c r="LR10" s="124"/>
      <c r="LS10" s="124"/>
      <c r="LT10" s="124"/>
      <c r="LU10" s="124"/>
      <c r="LV10" s="124"/>
      <c r="LW10" s="124"/>
      <c r="LX10" s="124"/>
      <c r="LY10" s="124"/>
      <c r="LZ10" s="124"/>
      <c r="MA10" s="124"/>
      <c r="MB10" s="124"/>
      <c r="MC10" s="124"/>
      <c r="MD10" s="124"/>
      <c r="ME10" s="124"/>
      <c r="MF10" s="124"/>
      <c r="MG10" s="124"/>
      <c r="MH10" s="124"/>
      <c r="MI10" s="124"/>
      <c r="MJ10" s="124"/>
      <c r="MK10" s="124"/>
      <c r="ML10" s="124"/>
      <c r="MM10" s="124"/>
      <c r="MN10" s="124"/>
      <c r="MO10" s="124"/>
      <c r="MP10" s="124"/>
      <c r="MQ10" s="124"/>
      <c r="MR10" s="124"/>
      <c r="MS10" s="124"/>
      <c r="MT10" s="124"/>
      <c r="MU10" s="124"/>
      <c r="MV10" s="124"/>
      <c r="MW10" s="124"/>
      <c r="MX10" s="124"/>
      <c r="MY10" s="124"/>
      <c r="MZ10" s="124"/>
      <c r="NA10" s="124"/>
      <c r="NB10" s="124"/>
      <c r="NC10" s="2"/>
      <c r="ND10" s="125" t="s">
        <v>21</v>
      </c>
      <c r="NE10" s="126"/>
      <c r="NF10" s="15" t="s">
        <v>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1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27" t="s">
        <v>23</v>
      </c>
      <c r="NE11" s="127"/>
      <c r="NF11" s="127"/>
      <c r="NG11" s="127"/>
      <c r="NH11" s="127"/>
      <c r="NI11" s="127"/>
      <c r="NJ11" s="127"/>
      <c r="NK11" s="127"/>
      <c r="NL11" s="127"/>
      <c r="NM11" s="127"/>
      <c r="NN11" s="127"/>
      <c r="NO11" s="127"/>
      <c r="NP11" s="127"/>
      <c r="NQ11" s="127"/>
      <c r="NR11" s="127"/>
    </row>
    <row r="12" spans="1:382" ht="9.75" customHeight="1" x14ac:dyDescent="0.1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27"/>
      <c r="NE12" s="127"/>
      <c r="NF12" s="127"/>
      <c r="NG12" s="127"/>
      <c r="NH12" s="127"/>
      <c r="NI12" s="127"/>
      <c r="NJ12" s="127"/>
      <c r="NK12" s="127"/>
      <c r="NL12" s="127"/>
      <c r="NM12" s="127"/>
      <c r="NN12" s="127"/>
      <c r="NO12" s="127"/>
      <c r="NP12" s="127"/>
      <c r="NQ12" s="127"/>
      <c r="NR12" s="127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28"/>
      <c r="NE13" s="128"/>
      <c r="NF13" s="128"/>
      <c r="NG13" s="128"/>
      <c r="NH13" s="128"/>
      <c r="NI13" s="128"/>
      <c r="NJ13" s="128"/>
      <c r="NK13" s="128"/>
      <c r="NL13" s="128"/>
      <c r="NM13" s="128"/>
      <c r="NN13" s="128"/>
      <c r="NO13" s="128"/>
      <c r="NP13" s="128"/>
      <c r="NQ13" s="128"/>
      <c r="NR13" s="128"/>
    </row>
    <row r="14" spans="1:382" ht="13.5" customHeight="1" x14ac:dyDescent="0.15">
      <c r="A14" s="18"/>
      <c r="B14" s="6"/>
      <c r="C14" s="7"/>
      <c r="D14" s="7"/>
      <c r="E14" s="7"/>
      <c r="F14" s="7"/>
      <c r="G14" s="7"/>
      <c r="H14" s="112" t="s">
        <v>24</v>
      </c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  <c r="HJ14" s="112"/>
      <c r="HK14" s="112"/>
      <c r="HL14" s="112"/>
      <c r="HM14" s="112"/>
      <c r="HN14" s="112"/>
      <c r="HO14" s="112"/>
      <c r="HP14" s="112"/>
      <c r="HQ14" s="112"/>
      <c r="HR14" s="112"/>
      <c r="HS14" s="112"/>
      <c r="HT14" s="112"/>
      <c r="HU14" s="112"/>
      <c r="HV14" s="112"/>
      <c r="HW14" s="112"/>
      <c r="HX14" s="112"/>
      <c r="HY14" s="112"/>
      <c r="HZ14" s="112"/>
      <c r="IA14" s="112"/>
      <c r="IB14" s="112"/>
      <c r="IC14" s="112"/>
      <c r="ID14" s="112"/>
      <c r="IE14" s="112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12" t="s">
        <v>25</v>
      </c>
      <c r="IQ14" s="112"/>
      <c r="IR14" s="112"/>
      <c r="IS14" s="112"/>
      <c r="IT14" s="112"/>
      <c r="IU14" s="112"/>
      <c r="IV14" s="112"/>
      <c r="IW14" s="112"/>
      <c r="IX14" s="112"/>
      <c r="IY14" s="112"/>
      <c r="IZ14" s="112"/>
      <c r="JA14" s="112"/>
      <c r="JB14" s="112"/>
      <c r="JC14" s="112"/>
      <c r="JD14" s="112"/>
      <c r="JE14" s="112"/>
      <c r="JF14" s="112"/>
      <c r="JG14" s="112"/>
      <c r="JH14" s="112"/>
      <c r="JI14" s="112"/>
      <c r="JJ14" s="112"/>
      <c r="JK14" s="112"/>
      <c r="JL14" s="112"/>
      <c r="JM14" s="112"/>
      <c r="JN14" s="112"/>
      <c r="JO14" s="112"/>
      <c r="JP14" s="112"/>
      <c r="JQ14" s="112"/>
      <c r="JR14" s="112"/>
      <c r="JS14" s="112"/>
      <c r="JT14" s="112"/>
      <c r="JU14" s="112"/>
      <c r="JV14" s="112"/>
      <c r="JW14" s="112"/>
      <c r="JX14" s="112"/>
      <c r="JY14" s="112"/>
      <c r="JZ14" s="112"/>
      <c r="KA14" s="112"/>
      <c r="KB14" s="112"/>
      <c r="KC14" s="112"/>
      <c r="KD14" s="112"/>
      <c r="KE14" s="112"/>
      <c r="KF14" s="112"/>
      <c r="KG14" s="112"/>
      <c r="KH14" s="112"/>
      <c r="KI14" s="112"/>
      <c r="KJ14" s="112"/>
      <c r="KK14" s="112"/>
      <c r="KL14" s="112"/>
      <c r="KM14" s="112"/>
      <c r="KN14" s="112"/>
      <c r="KO14" s="112"/>
      <c r="KP14" s="112"/>
      <c r="KQ14" s="112"/>
      <c r="KR14" s="112"/>
      <c r="KS14" s="112"/>
      <c r="KT14" s="112"/>
      <c r="KU14" s="112"/>
      <c r="KV14" s="112"/>
      <c r="KW14" s="112"/>
      <c r="KX14" s="112"/>
      <c r="KY14" s="112"/>
      <c r="KZ14" s="112"/>
      <c r="LA14" s="112"/>
      <c r="LB14" s="112"/>
      <c r="LC14" s="112"/>
      <c r="LD14" s="112"/>
      <c r="LE14" s="112"/>
      <c r="LF14" s="112"/>
      <c r="LG14" s="112"/>
      <c r="LH14" s="112"/>
      <c r="LI14" s="112"/>
      <c r="LJ14" s="112"/>
      <c r="LK14" s="112"/>
      <c r="LL14" s="112"/>
      <c r="LM14" s="112"/>
      <c r="LN14" s="112"/>
      <c r="LO14" s="112"/>
      <c r="LP14" s="112"/>
      <c r="LQ14" s="112"/>
      <c r="LR14" s="112"/>
      <c r="LS14" s="112"/>
      <c r="LT14" s="112"/>
      <c r="LU14" s="112"/>
      <c r="LV14" s="112"/>
      <c r="LW14" s="112"/>
      <c r="LX14" s="112"/>
      <c r="LY14" s="112"/>
      <c r="LZ14" s="112"/>
      <c r="MA14" s="112"/>
      <c r="MB14" s="112"/>
      <c r="MC14" s="112"/>
      <c r="MD14" s="112"/>
      <c r="ME14" s="112"/>
      <c r="MF14" s="112"/>
      <c r="MG14" s="112"/>
      <c r="MH14" s="112"/>
      <c r="MI14" s="112"/>
      <c r="MJ14" s="112"/>
      <c r="MK14" s="112"/>
      <c r="ML14" s="112"/>
      <c r="MM14" s="112"/>
      <c r="MN14" s="112"/>
      <c r="MO14" s="112"/>
      <c r="MP14" s="112"/>
      <c r="MQ14" s="112"/>
      <c r="MR14" s="112"/>
      <c r="MS14" s="112"/>
      <c r="MT14" s="112"/>
      <c r="MU14" s="112"/>
      <c r="MV14" s="112"/>
      <c r="MW14" s="7"/>
      <c r="MX14" s="7"/>
      <c r="MY14" s="7"/>
      <c r="MZ14" s="7"/>
      <c r="NA14" s="7"/>
      <c r="NB14" s="8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15">
      <c r="A15" s="2"/>
      <c r="B15" s="19"/>
      <c r="C15" s="20"/>
      <c r="D15" s="20"/>
      <c r="E15" s="20"/>
      <c r="F15" s="20"/>
      <c r="G15" s="20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20"/>
      <c r="MX15" s="20"/>
      <c r="MY15" s="20"/>
      <c r="MZ15" s="20"/>
      <c r="NA15" s="20"/>
      <c r="NB15" s="21"/>
      <c r="NC15" s="2"/>
      <c r="ND15" s="100" t="s">
        <v>136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15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15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15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15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15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15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15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15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15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15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15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15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15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15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15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1">
        <f>データ!$B$11</f>
        <v>41640</v>
      </c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>
        <f>データ!$C$11</f>
        <v>42005</v>
      </c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>
        <f>データ!$D$11</f>
        <v>42370</v>
      </c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>
        <f>データ!$E$11</f>
        <v>42736</v>
      </c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>
        <f>データ!$F$11</f>
        <v>43101</v>
      </c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1">
        <f>データ!$B$11</f>
        <v>41640</v>
      </c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>
        <f>データ!$C$11</f>
        <v>42005</v>
      </c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>
        <f>データ!$D$11</f>
        <v>42370</v>
      </c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>
        <f>データ!$E$11</f>
        <v>42736</v>
      </c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  <c r="HJ30" s="111">
        <f>データ!$F$11</f>
        <v>43101</v>
      </c>
      <c r="HK30" s="111"/>
      <c r="HL30" s="111"/>
      <c r="HM30" s="111"/>
      <c r="HN30" s="111"/>
      <c r="HO30" s="111"/>
      <c r="HP30" s="111"/>
      <c r="HQ30" s="111"/>
      <c r="HR30" s="111"/>
      <c r="HS30" s="111"/>
      <c r="HT30" s="111"/>
      <c r="HU30" s="111"/>
      <c r="HV30" s="111"/>
      <c r="HW30" s="111"/>
      <c r="HX30" s="111"/>
      <c r="HY30" s="111"/>
      <c r="HZ30" s="111"/>
      <c r="IA30" s="111"/>
      <c r="IB30" s="111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1">
        <f>データ!$B$11</f>
        <v>41640</v>
      </c>
      <c r="JD30" s="111"/>
      <c r="JE30" s="111"/>
      <c r="JF30" s="111"/>
      <c r="JG30" s="111"/>
      <c r="JH30" s="111"/>
      <c r="JI30" s="111"/>
      <c r="JJ30" s="111"/>
      <c r="JK30" s="111"/>
      <c r="JL30" s="111"/>
      <c r="JM30" s="111"/>
      <c r="JN30" s="111"/>
      <c r="JO30" s="111"/>
      <c r="JP30" s="111"/>
      <c r="JQ30" s="111"/>
      <c r="JR30" s="111"/>
      <c r="JS30" s="111"/>
      <c r="JT30" s="111"/>
      <c r="JU30" s="111"/>
      <c r="JV30" s="111">
        <f>データ!$C$11</f>
        <v>42005</v>
      </c>
      <c r="JW30" s="111"/>
      <c r="JX30" s="111"/>
      <c r="JY30" s="111"/>
      <c r="JZ30" s="111"/>
      <c r="KA30" s="111"/>
      <c r="KB30" s="111"/>
      <c r="KC30" s="111"/>
      <c r="KD30" s="111"/>
      <c r="KE30" s="111"/>
      <c r="KF30" s="111"/>
      <c r="KG30" s="111"/>
      <c r="KH30" s="111"/>
      <c r="KI30" s="111"/>
      <c r="KJ30" s="111"/>
      <c r="KK30" s="111"/>
      <c r="KL30" s="111"/>
      <c r="KM30" s="111"/>
      <c r="KN30" s="111"/>
      <c r="KO30" s="111">
        <f>データ!$D$11</f>
        <v>42370</v>
      </c>
      <c r="KP30" s="111"/>
      <c r="KQ30" s="111"/>
      <c r="KR30" s="111"/>
      <c r="KS30" s="111"/>
      <c r="KT30" s="111"/>
      <c r="KU30" s="111"/>
      <c r="KV30" s="111"/>
      <c r="KW30" s="111"/>
      <c r="KX30" s="111"/>
      <c r="KY30" s="111"/>
      <c r="KZ30" s="111"/>
      <c r="LA30" s="111"/>
      <c r="LB30" s="111"/>
      <c r="LC30" s="111"/>
      <c r="LD30" s="111"/>
      <c r="LE30" s="111"/>
      <c r="LF30" s="111"/>
      <c r="LG30" s="111"/>
      <c r="LH30" s="111">
        <f>データ!$E$11</f>
        <v>42736</v>
      </c>
      <c r="LI30" s="111"/>
      <c r="LJ30" s="111"/>
      <c r="LK30" s="111"/>
      <c r="LL30" s="111"/>
      <c r="LM30" s="111"/>
      <c r="LN30" s="111"/>
      <c r="LO30" s="111"/>
      <c r="LP30" s="111"/>
      <c r="LQ30" s="111"/>
      <c r="LR30" s="111"/>
      <c r="LS30" s="111"/>
      <c r="LT30" s="111"/>
      <c r="LU30" s="111"/>
      <c r="LV30" s="111"/>
      <c r="LW30" s="111"/>
      <c r="LX30" s="111"/>
      <c r="LY30" s="111"/>
      <c r="LZ30" s="111"/>
      <c r="MA30" s="111">
        <f>データ!$F$11</f>
        <v>43101</v>
      </c>
      <c r="MB30" s="111"/>
      <c r="MC30" s="111"/>
      <c r="MD30" s="111"/>
      <c r="ME30" s="111"/>
      <c r="MF30" s="111"/>
      <c r="MG30" s="111"/>
      <c r="MH30" s="111"/>
      <c r="MI30" s="111"/>
      <c r="MJ30" s="111"/>
      <c r="MK30" s="111"/>
      <c r="ML30" s="111"/>
      <c r="MM30" s="111"/>
      <c r="MN30" s="111"/>
      <c r="MO30" s="111"/>
      <c r="MP30" s="111"/>
      <c r="MQ30" s="111"/>
      <c r="MR30" s="111"/>
      <c r="MS30" s="111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15">
      <c r="A31" s="2"/>
      <c r="B31" s="22"/>
      <c r="C31" s="4"/>
      <c r="D31" s="4"/>
      <c r="E31" s="4"/>
      <c r="F31" s="4"/>
      <c r="I31" s="28"/>
      <c r="J31" s="107" t="s">
        <v>27</v>
      </c>
      <c r="K31" s="108"/>
      <c r="L31" s="108"/>
      <c r="M31" s="108"/>
      <c r="N31" s="108"/>
      <c r="O31" s="108"/>
      <c r="P31" s="108"/>
      <c r="Q31" s="108"/>
      <c r="R31" s="108"/>
      <c r="S31" s="108"/>
      <c r="T31" s="109"/>
      <c r="U31" s="110">
        <f>データ!Y7</f>
        <v>278.60000000000002</v>
      </c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>
        <f>データ!Z7</f>
        <v>282.3</v>
      </c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>
        <f>データ!AA7</f>
        <v>277.8</v>
      </c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>
        <f>データ!AB7</f>
        <v>310.10000000000002</v>
      </c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10"/>
      <c r="CS31" s="110">
        <f>データ!AC7</f>
        <v>376.3</v>
      </c>
      <c r="CT31" s="110"/>
      <c r="CU31" s="110"/>
      <c r="CV31" s="110"/>
      <c r="CW31" s="110"/>
      <c r="CX31" s="110"/>
      <c r="CY31" s="110"/>
      <c r="CZ31" s="110"/>
      <c r="DA31" s="110"/>
      <c r="DB31" s="110"/>
      <c r="DC31" s="110"/>
      <c r="DD31" s="110"/>
      <c r="DE31" s="110"/>
      <c r="DF31" s="110"/>
      <c r="DG31" s="110"/>
      <c r="DH31" s="110"/>
      <c r="DI31" s="110"/>
      <c r="DJ31" s="110"/>
      <c r="DK31" s="110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07" t="s">
        <v>27</v>
      </c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  <c r="EL31" s="110">
        <f>データ!AJ7</f>
        <v>0</v>
      </c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>
        <f>データ!AK7</f>
        <v>0</v>
      </c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>
        <f>データ!AL7</f>
        <v>0</v>
      </c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>
        <f>データ!AM7</f>
        <v>0</v>
      </c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  <c r="HJ31" s="110">
        <f>データ!AN7</f>
        <v>0</v>
      </c>
      <c r="HK31" s="110"/>
      <c r="HL31" s="110"/>
      <c r="HM31" s="110"/>
      <c r="HN31" s="110"/>
      <c r="HO31" s="110"/>
      <c r="HP31" s="110"/>
      <c r="HQ31" s="110"/>
      <c r="HR31" s="110"/>
      <c r="HS31" s="110"/>
      <c r="HT31" s="110"/>
      <c r="HU31" s="110"/>
      <c r="HV31" s="110"/>
      <c r="HW31" s="110"/>
      <c r="HX31" s="110"/>
      <c r="HY31" s="110"/>
      <c r="HZ31" s="110"/>
      <c r="IA31" s="110"/>
      <c r="IB31" s="110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07" t="s">
        <v>27</v>
      </c>
      <c r="IS31" s="108"/>
      <c r="IT31" s="108"/>
      <c r="IU31" s="108"/>
      <c r="IV31" s="108"/>
      <c r="IW31" s="108"/>
      <c r="IX31" s="108"/>
      <c r="IY31" s="108"/>
      <c r="IZ31" s="108"/>
      <c r="JA31" s="108"/>
      <c r="JB31" s="109"/>
      <c r="JC31" s="80">
        <f>データ!DK7</f>
        <v>84.1</v>
      </c>
      <c r="JD31" s="81"/>
      <c r="JE31" s="81"/>
      <c r="JF31" s="81"/>
      <c r="JG31" s="81"/>
      <c r="JH31" s="81"/>
      <c r="JI31" s="81"/>
      <c r="JJ31" s="81"/>
      <c r="JK31" s="81"/>
      <c r="JL31" s="81"/>
      <c r="JM31" s="81"/>
      <c r="JN31" s="81"/>
      <c r="JO31" s="81"/>
      <c r="JP31" s="81"/>
      <c r="JQ31" s="81"/>
      <c r="JR31" s="81"/>
      <c r="JS31" s="81"/>
      <c r="JT31" s="81"/>
      <c r="JU31" s="82"/>
      <c r="JV31" s="80">
        <f>データ!DL7</f>
        <v>84.1</v>
      </c>
      <c r="JW31" s="81"/>
      <c r="JX31" s="81"/>
      <c r="JY31" s="81"/>
      <c r="JZ31" s="81"/>
      <c r="KA31" s="81"/>
      <c r="KB31" s="81"/>
      <c r="KC31" s="81"/>
      <c r="KD31" s="81"/>
      <c r="KE31" s="81"/>
      <c r="KF31" s="81"/>
      <c r="KG31" s="81"/>
      <c r="KH31" s="81"/>
      <c r="KI31" s="81"/>
      <c r="KJ31" s="81"/>
      <c r="KK31" s="81"/>
      <c r="KL31" s="81"/>
      <c r="KM31" s="81"/>
      <c r="KN31" s="82"/>
      <c r="KO31" s="80">
        <f>データ!DM7</f>
        <v>84.5</v>
      </c>
      <c r="KP31" s="81"/>
      <c r="KQ31" s="81"/>
      <c r="KR31" s="81"/>
      <c r="KS31" s="81"/>
      <c r="KT31" s="81"/>
      <c r="KU31" s="81"/>
      <c r="KV31" s="81"/>
      <c r="KW31" s="81"/>
      <c r="KX31" s="81"/>
      <c r="KY31" s="81"/>
      <c r="KZ31" s="81"/>
      <c r="LA31" s="81"/>
      <c r="LB31" s="81"/>
      <c r="LC31" s="81"/>
      <c r="LD31" s="81"/>
      <c r="LE31" s="81"/>
      <c r="LF31" s="81"/>
      <c r="LG31" s="82"/>
      <c r="LH31" s="80">
        <f>データ!DN7</f>
        <v>84.5</v>
      </c>
      <c r="LI31" s="81"/>
      <c r="LJ31" s="81"/>
      <c r="LK31" s="81"/>
      <c r="LL31" s="81"/>
      <c r="LM31" s="81"/>
      <c r="LN31" s="81"/>
      <c r="LO31" s="81"/>
      <c r="LP31" s="81"/>
      <c r="LQ31" s="81"/>
      <c r="LR31" s="81"/>
      <c r="LS31" s="81"/>
      <c r="LT31" s="81"/>
      <c r="LU31" s="81"/>
      <c r="LV31" s="81"/>
      <c r="LW31" s="81"/>
      <c r="LX31" s="81"/>
      <c r="LY31" s="81"/>
      <c r="LZ31" s="82"/>
      <c r="MA31" s="80">
        <f>データ!DO7</f>
        <v>85</v>
      </c>
      <c r="MB31" s="81"/>
      <c r="MC31" s="81"/>
      <c r="MD31" s="81"/>
      <c r="ME31" s="81"/>
      <c r="MF31" s="81"/>
      <c r="MG31" s="81"/>
      <c r="MH31" s="81"/>
      <c r="MI31" s="81"/>
      <c r="MJ31" s="81"/>
      <c r="MK31" s="81"/>
      <c r="ML31" s="81"/>
      <c r="MM31" s="81"/>
      <c r="MN31" s="81"/>
      <c r="MO31" s="81"/>
      <c r="MP31" s="81"/>
      <c r="MQ31" s="81"/>
      <c r="MR31" s="81"/>
      <c r="MS31" s="82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15">
      <c r="A32" s="2"/>
      <c r="B32" s="22"/>
      <c r="C32" s="4"/>
      <c r="D32" s="4"/>
      <c r="E32" s="4"/>
      <c r="F32" s="4"/>
      <c r="G32" s="4"/>
      <c r="H32" s="4"/>
      <c r="I32" s="28"/>
      <c r="J32" s="107" t="s">
        <v>29</v>
      </c>
      <c r="K32" s="108"/>
      <c r="L32" s="108"/>
      <c r="M32" s="108"/>
      <c r="N32" s="108"/>
      <c r="O32" s="108"/>
      <c r="P32" s="108"/>
      <c r="Q32" s="108"/>
      <c r="R32" s="108"/>
      <c r="S32" s="108"/>
      <c r="T32" s="109"/>
      <c r="U32" s="110">
        <f>データ!AD7</f>
        <v>385.5</v>
      </c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>
        <f>データ!AE7</f>
        <v>419.4</v>
      </c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>
        <f>データ!AF7</f>
        <v>371</v>
      </c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>
        <f>データ!AG7</f>
        <v>509.2</v>
      </c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>
        <f>データ!AH7</f>
        <v>449.1</v>
      </c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0"/>
      <c r="DJ32" s="110"/>
      <c r="DK32" s="110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07" t="s">
        <v>29</v>
      </c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  <c r="EL32" s="110">
        <f>データ!AO7</f>
        <v>3.5</v>
      </c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>
        <f>データ!AP7</f>
        <v>3.2</v>
      </c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>
        <f>データ!AQ7</f>
        <v>2.9</v>
      </c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>
        <f>データ!AR7</f>
        <v>6</v>
      </c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  <c r="HJ32" s="110">
        <f>データ!AS7</f>
        <v>3.8</v>
      </c>
      <c r="HK32" s="110"/>
      <c r="HL32" s="110"/>
      <c r="HM32" s="110"/>
      <c r="HN32" s="110"/>
      <c r="HO32" s="110"/>
      <c r="HP32" s="110"/>
      <c r="HQ32" s="110"/>
      <c r="HR32" s="110"/>
      <c r="HS32" s="110"/>
      <c r="HT32" s="110"/>
      <c r="HU32" s="110"/>
      <c r="HV32" s="110"/>
      <c r="HW32" s="110"/>
      <c r="HX32" s="110"/>
      <c r="HY32" s="110"/>
      <c r="HZ32" s="110"/>
      <c r="IA32" s="110"/>
      <c r="IB32" s="110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07" t="s">
        <v>29</v>
      </c>
      <c r="IS32" s="108"/>
      <c r="IT32" s="108"/>
      <c r="IU32" s="108"/>
      <c r="IV32" s="108"/>
      <c r="IW32" s="108"/>
      <c r="IX32" s="108"/>
      <c r="IY32" s="108"/>
      <c r="IZ32" s="108"/>
      <c r="JA32" s="108"/>
      <c r="JB32" s="109"/>
      <c r="JC32" s="80">
        <f>データ!DP7</f>
        <v>252.8</v>
      </c>
      <c r="JD32" s="81"/>
      <c r="JE32" s="81"/>
      <c r="JF32" s="81"/>
      <c r="JG32" s="81"/>
      <c r="JH32" s="81"/>
      <c r="JI32" s="81"/>
      <c r="JJ32" s="81"/>
      <c r="JK32" s="81"/>
      <c r="JL32" s="81"/>
      <c r="JM32" s="81"/>
      <c r="JN32" s="81"/>
      <c r="JO32" s="81"/>
      <c r="JP32" s="81"/>
      <c r="JQ32" s="81"/>
      <c r="JR32" s="81"/>
      <c r="JS32" s="81"/>
      <c r="JT32" s="81"/>
      <c r="JU32" s="82"/>
      <c r="JV32" s="80">
        <f>データ!DQ7</f>
        <v>269</v>
      </c>
      <c r="JW32" s="81"/>
      <c r="JX32" s="81"/>
      <c r="JY32" s="81"/>
      <c r="JZ32" s="81"/>
      <c r="KA32" s="81"/>
      <c r="KB32" s="81"/>
      <c r="KC32" s="81"/>
      <c r="KD32" s="81"/>
      <c r="KE32" s="81"/>
      <c r="KF32" s="81"/>
      <c r="KG32" s="81"/>
      <c r="KH32" s="81"/>
      <c r="KI32" s="81"/>
      <c r="KJ32" s="81"/>
      <c r="KK32" s="81"/>
      <c r="KL32" s="81"/>
      <c r="KM32" s="81"/>
      <c r="KN32" s="82"/>
      <c r="KO32" s="80">
        <f>データ!DR7</f>
        <v>276.60000000000002</v>
      </c>
      <c r="KP32" s="81"/>
      <c r="KQ32" s="81"/>
      <c r="KR32" s="81"/>
      <c r="KS32" s="81"/>
      <c r="KT32" s="81"/>
      <c r="KU32" s="81"/>
      <c r="KV32" s="81"/>
      <c r="KW32" s="81"/>
      <c r="KX32" s="81"/>
      <c r="KY32" s="81"/>
      <c r="KZ32" s="81"/>
      <c r="LA32" s="81"/>
      <c r="LB32" s="81"/>
      <c r="LC32" s="81"/>
      <c r="LD32" s="81"/>
      <c r="LE32" s="81"/>
      <c r="LF32" s="81"/>
      <c r="LG32" s="82"/>
      <c r="LH32" s="80">
        <f>データ!DS7</f>
        <v>274.8</v>
      </c>
      <c r="LI32" s="81"/>
      <c r="LJ32" s="81"/>
      <c r="LK32" s="81"/>
      <c r="LL32" s="81"/>
      <c r="LM32" s="81"/>
      <c r="LN32" s="81"/>
      <c r="LO32" s="81"/>
      <c r="LP32" s="81"/>
      <c r="LQ32" s="81"/>
      <c r="LR32" s="81"/>
      <c r="LS32" s="81"/>
      <c r="LT32" s="81"/>
      <c r="LU32" s="81"/>
      <c r="LV32" s="81"/>
      <c r="LW32" s="81"/>
      <c r="LX32" s="81"/>
      <c r="LY32" s="81"/>
      <c r="LZ32" s="82"/>
      <c r="MA32" s="80">
        <f>データ!DT7</f>
        <v>277.2</v>
      </c>
      <c r="MB32" s="81"/>
      <c r="MC32" s="81"/>
      <c r="MD32" s="81"/>
      <c r="ME32" s="81"/>
      <c r="MF32" s="81"/>
      <c r="MG32" s="81"/>
      <c r="MH32" s="81"/>
      <c r="MI32" s="81"/>
      <c r="MJ32" s="81"/>
      <c r="MK32" s="81"/>
      <c r="ML32" s="81"/>
      <c r="MM32" s="81"/>
      <c r="MN32" s="81"/>
      <c r="MO32" s="81"/>
      <c r="MP32" s="81"/>
      <c r="MQ32" s="81"/>
      <c r="MR32" s="81"/>
      <c r="MS32" s="82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00" t="s">
        <v>137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15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15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15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15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15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15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15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15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15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15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15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15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15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15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15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15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15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00" t="s">
        <v>138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15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15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1">
        <f>データ!$B$11</f>
        <v>41640</v>
      </c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>
        <f>データ!$C$11</f>
        <v>42005</v>
      </c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>
        <f>データ!$D$11</f>
        <v>42370</v>
      </c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>
        <f>データ!$E$11</f>
        <v>42736</v>
      </c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>
        <f>データ!$F$11</f>
        <v>43101</v>
      </c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1">
        <f>データ!$B$11</f>
        <v>41640</v>
      </c>
      <c r="EM51" s="111"/>
      <c r="EN51" s="111"/>
      <c r="EO51" s="111"/>
      <c r="EP51" s="111"/>
      <c r="EQ51" s="111"/>
      <c r="ER51" s="111"/>
      <c r="ES51" s="111"/>
      <c r="ET51" s="111"/>
      <c r="EU51" s="111"/>
      <c r="EV51" s="111"/>
      <c r="EW51" s="111"/>
      <c r="EX51" s="111"/>
      <c r="EY51" s="111"/>
      <c r="EZ51" s="111"/>
      <c r="FA51" s="111"/>
      <c r="FB51" s="111"/>
      <c r="FC51" s="111"/>
      <c r="FD51" s="111"/>
      <c r="FE51" s="111">
        <f>データ!$C$11</f>
        <v>42005</v>
      </c>
      <c r="FF51" s="111"/>
      <c r="FG51" s="111"/>
      <c r="FH51" s="111"/>
      <c r="FI51" s="111"/>
      <c r="FJ51" s="111"/>
      <c r="FK51" s="111"/>
      <c r="FL51" s="111"/>
      <c r="FM51" s="111"/>
      <c r="FN51" s="111"/>
      <c r="FO51" s="111"/>
      <c r="FP51" s="111"/>
      <c r="FQ51" s="111"/>
      <c r="FR51" s="111"/>
      <c r="FS51" s="111"/>
      <c r="FT51" s="111"/>
      <c r="FU51" s="111"/>
      <c r="FV51" s="111"/>
      <c r="FW51" s="111"/>
      <c r="FX51" s="111">
        <f>データ!$D$11</f>
        <v>42370</v>
      </c>
      <c r="FY51" s="111"/>
      <c r="FZ51" s="111"/>
      <c r="GA51" s="111"/>
      <c r="GB51" s="111"/>
      <c r="GC51" s="111"/>
      <c r="GD51" s="111"/>
      <c r="GE51" s="111"/>
      <c r="GF51" s="111"/>
      <c r="GG51" s="111"/>
      <c r="GH51" s="111"/>
      <c r="GI51" s="111"/>
      <c r="GJ51" s="111"/>
      <c r="GK51" s="111"/>
      <c r="GL51" s="111"/>
      <c r="GM51" s="111"/>
      <c r="GN51" s="111"/>
      <c r="GO51" s="111"/>
      <c r="GP51" s="111"/>
      <c r="GQ51" s="111">
        <f>データ!$E$11</f>
        <v>42736</v>
      </c>
      <c r="GR51" s="111"/>
      <c r="GS51" s="111"/>
      <c r="GT51" s="111"/>
      <c r="GU51" s="111"/>
      <c r="GV51" s="111"/>
      <c r="GW51" s="111"/>
      <c r="GX51" s="111"/>
      <c r="GY51" s="111"/>
      <c r="GZ51" s="111"/>
      <c r="HA51" s="111"/>
      <c r="HB51" s="111"/>
      <c r="HC51" s="111"/>
      <c r="HD51" s="111"/>
      <c r="HE51" s="111"/>
      <c r="HF51" s="111"/>
      <c r="HG51" s="111"/>
      <c r="HH51" s="111"/>
      <c r="HI51" s="111"/>
      <c r="HJ51" s="111">
        <f>データ!$F$11</f>
        <v>43101</v>
      </c>
      <c r="HK51" s="111"/>
      <c r="HL51" s="111"/>
      <c r="HM51" s="111"/>
      <c r="HN51" s="111"/>
      <c r="HO51" s="111"/>
      <c r="HP51" s="111"/>
      <c r="HQ51" s="111"/>
      <c r="HR51" s="111"/>
      <c r="HS51" s="111"/>
      <c r="HT51" s="111"/>
      <c r="HU51" s="111"/>
      <c r="HV51" s="111"/>
      <c r="HW51" s="111"/>
      <c r="HX51" s="111"/>
      <c r="HY51" s="111"/>
      <c r="HZ51" s="111"/>
      <c r="IA51" s="111"/>
      <c r="IB51" s="111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1">
        <f>データ!$B$11</f>
        <v>41640</v>
      </c>
      <c r="JD51" s="111"/>
      <c r="JE51" s="111"/>
      <c r="JF51" s="111"/>
      <c r="JG51" s="111"/>
      <c r="JH51" s="111"/>
      <c r="JI51" s="111"/>
      <c r="JJ51" s="111"/>
      <c r="JK51" s="111"/>
      <c r="JL51" s="111"/>
      <c r="JM51" s="111"/>
      <c r="JN51" s="111"/>
      <c r="JO51" s="111"/>
      <c r="JP51" s="111"/>
      <c r="JQ51" s="111"/>
      <c r="JR51" s="111"/>
      <c r="JS51" s="111"/>
      <c r="JT51" s="111"/>
      <c r="JU51" s="111"/>
      <c r="JV51" s="111">
        <f>データ!$C$11</f>
        <v>42005</v>
      </c>
      <c r="JW51" s="111"/>
      <c r="JX51" s="111"/>
      <c r="JY51" s="111"/>
      <c r="JZ51" s="111"/>
      <c r="KA51" s="111"/>
      <c r="KB51" s="111"/>
      <c r="KC51" s="111"/>
      <c r="KD51" s="111"/>
      <c r="KE51" s="111"/>
      <c r="KF51" s="111"/>
      <c r="KG51" s="111"/>
      <c r="KH51" s="111"/>
      <c r="KI51" s="111"/>
      <c r="KJ51" s="111"/>
      <c r="KK51" s="111"/>
      <c r="KL51" s="111"/>
      <c r="KM51" s="111"/>
      <c r="KN51" s="111"/>
      <c r="KO51" s="111">
        <f>データ!$D$11</f>
        <v>42370</v>
      </c>
      <c r="KP51" s="111"/>
      <c r="KQ51" s="111"/>
      <c r="KR51" s="111"/>
      <c r="KS51" s="111"/>
      <c r="KT51" s="111"/>
      <c r="KU51" s="111"/>
      <c r="KV51" s="111"/>
      <c r="KW51" s="111"/>
      <c r="KX51" s="111"/>
      <c r="KY51" s="111"/>
      <c r="KZ51" s="111"/>
      <c r="LA51" s="111"/>
      <c r="LB51" s="111"/>
      <c r="LC51" s="111"/>
      <c r="LD51" s="111"/>
      <c r="LE51" s="111"/>
      <c r="LF51" s="111"/>
      <c r="LG51" s="111"/>
      <c r="LH51" s="111">
        <f>データ!$E$11</f>
        <v>42736</v>
      </c>
      <c r="LI51" s="111"/>
      <c r="LJ51" s="111"/>
      <c r="LK51" s="111"/>
      <c r="LL51" s="111"/>
      <c r="LM51" s="111"/>
      <c r="LN51" s="111"/>
      <c r="LO51" s="111"/>
      <c r="LP51" s="111"/>
      <c r="LQ51" s="111"/>
      <c r="LR51" s="111"/>
      <c r="LS51" s="111"/>
      <c r="LT51" s="111"/>
      <c r="LU51" s="111"/>
      <c r="LV51" s="111"/>
      <c r="LW51" s="111"/>
      <c r="LX51" s="111"/>
      <c r="LY51" s="111"/>
      <c r="LZ51" s="111"/>
      <c r="MA51" s="111">
        <f>データ!$F$11</f>
        <v>43101</v>
      </c>
      <c r="MB51" s="111"/>
      <c r="MC51" s="111"/>
      <c r="MD51" s="111"/>
      <c r="ME51" s="111"/>
      <c r="MF51" s="111"/>
      <c r="MG51" s="111"/>
      <c r="MH51" s="111"/>
      <c r="MI51" s="111"/>
      <c r="MJ51" s="111"/>
      <c r="MK51" s="111"/>
      <c r="ML51" s="111"/>
      <c r="MM51" s="111"/>
      <c r="MN51" s="111"/>
      <c r="MO51" s="111"/>
      <c r="MP51" s="111"/>
      <c r="MQ51" s="111"/>
      <c r="MR51" s="111"/>
      <c r="MS51" s="111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15">
      <c r="A52" s="2"/>
      <c r="B52" s="22"/>
      <c r="C52" s="4"/>
      <c r="D52" s="4"/>
      <c r="E52" s="4"/>
      <c r="F52" s="4"/>
      <c r="G52" s="34"/>
      <c r="H52" s="34"/>
      <c r="I52" s="28"/>
      <c r="J52" s="107" t="s">
        <v>27</v>
      </c>
      <c r="K52" s="108"/>
      <c r="L52" s="108"/>
      <c r="M52" s="108"/>
      <c r="N52" s="108"/>
      <c r="O52" s="108"/>
      <c r="P52" s="108"/>
      <c r="Q52" s="108"/>
      <c r="R52" s="108"/>
      <c r="S52" s="108"/>
      <c r="T52" s="109"/>
      <c r="U52" s="106">
        <f>データ!AU7</f>
        <v>0</v>
      </c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>
        <f>データ!AV7</f>
        <v>0</v>
      </c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>
        <f>データ!AW7</f>
        <v>0</v>
      </c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>
        <f>データ!AX7</f>
        <v>0</v>
      </c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6">
        <f>データ!AY7</f>
        <v>0</v>
      </c>
      <c r="CT52" s="106"/>
      <c r="CU52" s="106"/>
      <c r="CV52" s="106"/>
      <c r="CW52" s="106"/>
      <c r="CX52" s="106"/>
      <c r="CY52" s="106"/>
      <c r="CZ52" s="106"/>
      <c r="DA52" s="106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07" t="s">
        <v>27</v>
      </c>
      <c r="EB52" s="108"/>
      <c r="EC52" s="108"/>
      <c r="ED52" s="108"/>
      <c r="EE52" s="108"/>
      <c r="EF52" s="108"/>
      <c r="EG52" s="108"/>
      <c r="EH52" s="108"/>
      <c r="EI52" s="108"/>
      <c r="EJ52" s="108"/>
      <c r="EK52" s="109"/>
      <c r="EL52" s="110">
        <f>データ!BF7</f>
        <v>64.099999999999994</v>
      </c>
      <c r="EM52" s="110"/>
      <c r="EN52" s="110"/>
      <c r="EO52" s="110"/>
      <c r="EP52" s="110"/>
      <c r="EQ52" s="110"/>
      <c r="ER52" s="110"/>
      <c r="ES52" s="110"/>
      <c r="ET52" s="110"/>
      <c r="EU52" s="110"/>
      <c r="EV52" s="110"/>
      <c r="EW52" s="110"/>
      <c r="EX52" s="110"/>
      <c r="EY52" s="110"/>
      <c r="EZ52" s="110"/>
      <c r="FA52" s="110"/>
      <c r="FB52" s="110"/>
      <c r="FC52" s="110"/>
      <c r="FD52" s="110"/>
      <c r="FE52" s="110">
        <f>データ!BG7</f>
        <v>64.599999999999994</v>
      </c>
      <c r="FF52" s="110"/>
      <c r="FG52" s="110"/>
      <c r="FH52" s="110"/>
      <c r="FI52" s="110"/>
      <c r="FJ52" s="110"/>
      <c r="FK52" s="110"/>
      <c r="FL52" s="110"/>
      <c r="FM52" s="110"/>
      <c r="FN52" s="110"/>
      <c r="FO52" s="110"/>
      <c r="FP52" s="110"/>
      <c r="FQ52" s="110"/>
      <c r="FR52" s="110"/>
      <c r="FS52" s="110"/>
      <c r="FT52" s="110"/>
      <c r="FU52" s="110"/>
      <c r="FV52" s="110"/>
      <c r="FW52" s="110"/>
      <c r="FX52" s="110">
        <f>データ!BH7</f>
        <v>64</v>
      </c>
      <c r="FY52" s="110"/>
      <c r="FZ52" s="110"/>
      <c r="GA52" s="110"/>
      <c r="GB52" s="110"/>
      <c r="GC52" s="110"/>
      <c r="GD52" s="110"/>
      <c r="GE52" s="110"/>
      <c r="GF52" s="110"/>
      <c r="GG52" s="110"/>
      <c r="GH52" s="110"/>
      <c r="GI52" s="110"/>
      <c r="GJ52" s="110"/>
      <c r="GK52" s="110"/>
      <c r="GL52" s="110"/>
      <c r="GM52" s="110"/>
      <c r="GN52" s="110"/>
      <c r="GO52" s="110"/>
      <c r="GP52" s="110"/>
      <c r="GQ52" s="110">
        <f>データ!BI7</f>
        <v>67.8</v>
      </c>
      <c r="GR52" s="110"/>
      <c r="GS52" s="110"/>
      <c r="GT52" s="110"/>
      <c r="GU52" s="110"/>
      <c r="GV52" s="110"/>
      <c r="GW52" s="110"/>
      <c r="GX52" s="110"/>
      <c r="GY52" s="110"/>
      <c r="GZ52" s="110"/>
      <c r="HA52" s="110"/>
      <c r="HB52" s="110"/>
      <c r="HC52" s="110"/>
      <c r="HD52" s="110"/>
      <c r="HE52" s="110"/>
      <c r="HF52" s="110"/>
      <c r="HG52" s="110"/>
      <c r="HH52" s="110"/>
      <c r="HI52" s="110"/>
      <c r="HJ52" s="110">
        <f>データ!BJ7</f>
        <v>73.400000000000006</v>
      </c>
      <c r="HK52" s="110"/>
      <c r="HL52" s="110"/>
      <c r="HM52" s="110"/>
      <c r="HN52" s="110"/>
      <c r="HO52" s="110"/>
      <c r="HP52" s="110"/>
      <c r="HQ52" s="110"/>
      <c r="HR52" s="110"/>
      <c r="HS52" s="110"/>
      <c r="HT52" s="110"/>
      <c r="HU52" s="110"/>
      <c r="HV52" s="110"/>
      <c r="HW52" s="110"/>
      <c r="HX52" s="110"/>
      <c r="HY52" s="110"/>
      <c r="HZ52" s="110"/>
      <c r="IA52" s="110"/>
      <c r="IB52" s="11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07" t="s">
        <v>27</v>
      </c>
      <c r="IS52" s="108"/>
      <c r="IT52" s="108"/>
      <c r="IU52" s="108"/>
      <c r="IV52" s="108"/>
      <c r="IW52" s="108"/>
      <c r="IX52" s="108"/>
      <c r="IY52" s="108"/>
      <c r="IZ52" s="108"/>
      <c r="JA52" s="108"/>
      <c r="JB52" s="109"/>
      <c r="JC52" s="106">
        <f>データ!BQ7</f>
        <v>14640</v>
      </c>
      <c r="JD52" s="106"/>
      <c r="JE52" s="106"/>
      <c r="JF52" s="106"/>
      <c r="JG52" s="106"/>
      <c r="JH52" s="106"/>
      <c r="JI52" s="106"/>
      <c r="JJ52" s="106"/>
      <c r="JK52" s="106"/>
      <c r="JL52" s="106"/>
      <c r="JM52" s="106"/>
      <c r="JN52" s="106"/>
      <c r="JO52" s="106"/>
      <c r="JP52" s="106"/>
      <c r="JQ52" s="106"/>
      <c r="JR52" s="106"/>
      <c r="JS52" s="106"/>
      <c r="JT52" s="106"/>
      <c r="JU52" s="106"/>
      <c r="JV52" s="106">
        <f>データ!BR7</f>
        <v>14949</v>
      </c>
      <c r="JW52" s="106"/>
      <c r="JX52" s="106"/>
      <c r="JY52" s="106"/>
      <c r="JZ52" s="106"/>
      <c r="KA52" s="106"/>
      <c r="KB52" s="106"/>
      <c r="KC52" s="106"/>
      <c r="KD52" s="106"/>
      <c r="KE52" s="106"/>
      <c r="KF52" s="106"/>
      <c r="KG52" s="106"/>
      <c r="KH52" s="106"/>
      <c r="KI52" s="106"/>
      <c r="KJ52" s="106"/>
      <c r="KK52" s="106"/>
      <c r="KL52" s="106"/>
      <c r="KM52" s="106"/>
      <c r="KN52" s="106"/>
      <c r="KO52" s="106">
        <f>データ!BS7</f>
        <v>14675</v>
      </c>
      <c r="KP52" s="106"/>
      <c r="KQ52" s="106"/>
      <c r="KR52" s="106"/>
      <c r="KS52" s="106"/>
      <c r="KT52" s="106"/>
      <c r="KU52" s="106"/>
      <c r="KV52" s="106"/>
      <c r="KW52" s="106"/>
      <c r="KX52" s="106"/>
      <c r="KY52" s="106"/>
      <c r="KZ52" s="106"/>
      <c r="LA52" s="106"/>
      <c r="LB52" s="106"/>
      <c r="LC52" s="106"/>
      <c r="LD52" s="106"/>
      <c r="LE52" s="106"/>
      <c r="LF52" s="106"/>
      <c r="LG52" s="106"/>
      <c r="LH52" s="106">
        <f>データ!BT7</f>
        <v>15528</v>
      </c>
      <c r="LI52" s="106"/>
      <c r="LJ52" s="106"/>
      <c r="LK52" s="106"/>
      <c r="LL52" s="106"/>
      <c r="LM52" s="106"/>
      <c r="LN52" s="106"/>
      <c r="LO52" s="106"/>
      <c r="LP52" s="106"/>
      <c r="LQ52" s="106"/>
      <c r="LR52" s="106"/>
      <c r="LS52" s="106"/>
      <c r="LT52" s="106"/>
      <c r="LU52" s="106"/>
      <c r="LV52" s="106"/>
      <c r="LW52" s="106"/>
      <c r="LX52" s="106"/>
      <c r="LY52" s="106"/>
      <c r="LZ52" s="106"/>
      <c r="MA52" s="106">
        <f>データ!BU7</f>
        <v>17340</v>
      </c>
      <c r="MB52" s="106"/>
      <c r="MC52" s="106"/>
      <c r="MD52" s="106"/>
      <c r="ME52" s="106"/>
      <c r="MF52" s="106"/>
      <c r="MG52" s="106"/>
      <c r="MH52" s="106"/>
      <c r="MI52" s="106"/>
      <c r="MJ52" s="106"/>
      <c r="MK52" s="106"/>
      <c r="ML52" s="106"/>
      <c r="MM52" s="106"/>
      <c r="MN52" s="106"/>
      <c r="MO52" s="106"/>
      <c r="MP52" s="106"/>
      <c r="MQ52" s="106"/>
      <c r="MR52" s="106"/>
      <c r="MS52" s="106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15">
      <c r="A53" s="2"/>
      <c r="B53" s="22"/>
      <c r="C53" s="4"/>
      <c r="D53" s="4"/>
      <c r="E53" s="4"/>
      <c r="F53" s="4"/>
      <c r="G53" s="4"/>
      <c r="H53" s="4"/>
      <c r="I53" s="28"/>
      <c r="J53" s="107" t="s">
        <v>29</v>
      </c>
      <c r="K53" s="108"/>
      <c r="L53" s="108"/>
      <c r="M53" s="108"/>
      <c r="N53" s="108"/>
      <c r="O53" s="108"/>
      <c r="P53" s="108"/>
      <c r="Q53" s="108"/>
      <c r="R53" s="108"/>
      <c r="S53" s="108"/>
      <c r="T53" s="109"/>
      <c r="U53" s="106">
        <f>データ!AZ7</f>
        <v>23</v>
      </c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>
        <f>データ!BA7</f>
        <v>22</v>
      </c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>
        <f>データ!BB7</f>
        <v>16</v>
      </c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>
        <f>データ!BC7</f>
        <v>21</v>
      </c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>
        <f>データ!BD7</f>
        <v>17</v>
      </c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07" t="s">
        <v>29</v>
      </c>
      <c r="EB53" s="108"/>
      <c r="EC53" s="108"/>
      <c r="ED53" s="108"/>
      <c r="EE53" s="108"/>
      <c r="EF53" s="108"/>
      <c r="EG53" s="108"/>
      <c r="EH53" s="108"/>
      <c r="EI53" s="108"/>
      <c r="EJ53" s="108"/>
      <c r="EK53" s="109"/>
      <c r="EL53" s="110">
        <f>データ!BK7</f>
        <v>40.700000000000003</v>
      </c>
      <c r="EM53" s="110"/>
      <c r="EN53" s="110"/>
      <c r="EO53" s="110"/>
      <c r="EP53" s="110"/>
      <c r="EQ53" s="110"/>
      <c r="ER53" s="110"/>
      <c r="ES53" s="110"/>
      <c r="ET53" s="110"/>
      <c r="EU53" s="110"/>
      <c r="EV53" s="110"/>
      <c r="EW53" s="110"/>
      <c r="EX53" s="110"/>
      <c r="EY53" s="110"/>
      <c r="EZ53" s="110"/>
      <c r="FA53" s="110"/>
      <c r="FB53" s="110"/>
      <c r="FC53" s="110"/>
      <c r="FD53" s="110"/>
      <c r="FE53" s="110">
        <f>データ!BL7</f>
        <v>38.200000000000003</v>
      </c>
      <c r="FF53" s="110"/>
      <c r="FG53" s="110"/>
      <c r="FH53" s="110"/>
      <c r="FI53" s="110"/>
      <c r="FJ53" s="110"/>
      <c r="FK53" s="110"/>
      <c r="FL53" s="110"/>
      <c r="FM53" s="110"/>
      <c r="FN53" s="110"/>
      <c r="FO53" s="110"/>
      <c r="FP53" s="110"/>
      <c r="FQ53" s="110"/>
      <c r="FR53" s="110"/>
      <c r="FS53" s="110"/>
      <c r="FT53" s="110"/>
      <c r="FU53" s="110"/>
      <c r="FV53" s="110"/>
      <c r="FW53" s="110"/>
      <c r="FX53" s="110">
        <f>データ!BM7</f>
        <v>34.6</v>
      </c>
      <c r="FY53" s="110"/>
      <c r="FZ53" s="110"/>
      <c r="GA53" s="110"/>
      <c r="GB53" s="110"/>
      <c r="GC53" s="110"/>
      <c r="GD53" s="110"/>
      <c r="GE53" s="110"/>
      <c r="GF53" s="110"/>
      <c r="GG53" s="110"/>
      <c r="GH53" s="110"/>
      <c r="GI53" s="110"/>
      <c r="GJ53" s="110"/>
      <c r="GK53" s="110"/>
      <c r="GL53" s="110"/>
      <c r="GM53" s="110"/>
      <c r="GN53" s="110"/>
      <c r="GO53" s="110"/>
      <c r="GP53" s="110"/>
      <c r="GQ53" s="110">
        <f>データ!BN7</f>
        <v>37.6</v>
      </c>
      <c r="GR53" s="110"/>
      <c r="GS53" s="110"/>
      <c r="GT53" s="110"/>
      <c r="GU53" s="110"/>
      <c r="GV53" s="110"/>
      <c r="GW53" s="110"/>
      <c r="GX53" s="110"/>
      <c r="GY53" s="110"/>
      <c r="GZ53" s="110"/>
      <c r="HA53" s="110"/>
      <c r="HB53" s="110"/>
      <c r="HC53" s="110"/>
      <c r="HD53" s="110"/>
      <c r="HE53" s="110"/>
      <c r="HF53" s="110"/>
      <c r="HG53" s="110"/>
      <c r="HH53" s="110"/>
      <c r="HI53" s="110"/>
      <c r="HJ53" s="110">
        <f>データ!BO7</f>
        <v>33.200000000000003</v>
      </c>
      <c r="HK53" s="110"/>
      <c r="HL53" s="110"/>
      <c r="HM53" s="110"/>
      <c r="HN53" s="110"/>
      <c r="HO53" s="110"/>
      <c r="HP53" s="110"/>
      <c r="HQ53" s="110"/>
      <c r="HR53" s="110"/>
      <c r="HS53" s="110"/>
      <c r="HT53" s="110"/>
      <c r="HU53" s="110"/>
      <c r="HV53" s="110"/>
      <c r="HW53" s="110"/>
      <c r="HX53" s="110"/>
      <c r="HY53" s="110"/>
      <c r="HZ53" s="110"/>
      <c r="IA53" s="110"/>
      <c r="IB53" s="11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07" t="s">
        <v>29</v>
      </c>
      <c r="IS53" s="108"/>
      <c r="IT53" s="108"/>
      <c r="IU53" s="108"/>
      <c r="IV53" s="108"/>
      <c r="IW53" s="108"/>
      <c r="IX53" s="108"/>
      <c r="IY53" s="108"/>
      <c r="IZ53" s="108"/>
      <c r="JA53" s="108"/>
      <c r="JB53" s="109"/>
      <c r="JC53" s="106">
        <f>データ!BV7</f>
        <v>7496</v>
      </c>
      <c r="JD53" s="106"/>
      <c r="JE53" s="106"/>
      <c r="JF53" s="106"/>
      <c r="JG53" s="106"/>
      <c r="JH53" s="106"/>
      <c r="JI53" s="106"/>
      <c r="JJ53" s="106"/>
      <c r="JK53" s="106"/>
      <c r="JL53" s="106"/>
      <c r="JM53" s="106"/>
      <c r="JN53" s="106"/>
      <c r="JO53" s="106"/>
      <c r="JP53" s="106"/>
      <c r="JQ53" s="106"/>
      <c r="JR53" s="106"/>
      <c r="JS53" s="106"/>
      <c r="JT53" s="106"/>
      <c r="JU53" s="106"/>
      <c r="JV53" s="106">
        <f>データ!BW7</f>
        <v>6967</v>
      </c>
      <c r="JW53" s="106"/>
      <c r="JX53" s="106"/>
      <c r="JY53" s="106"/>
      <c r="JZ53" s="106"/>
      <c r="KA53" s="106"/>
      <c r="KB53" s="106"/>
      <c r="KC53" s="106"/>
      <c r="KD53" s="106"/>
      <c r="KE53" s="106"/>
      <c r="KF53" s="106"/>
      <c r="KG53" s="106"/>
      <c r="KH53" s="106"/>
      <c r="KI53" s="106"/>
      <c r="KJ53" s="106"/>
      <c r="KK53" s="106"/>
      <c r="KL53" s="106"/>
      <c r="KM53" s="106"/>
      <c r="KN53" s="106"/>
      <c r="KO53" s="106">
        <f>データ!BX7</f>
        <v>7138</v>
      </c>
      <c r="KP53" s="106"/>
      <c r="KQ53" s="106"/>
      <c r="KR53" s="106"/>
      <c r="KS53" s="106"/>
      <c r="KT53" s="106"/>
      <c r="KU53" s="106"/>
      <c r="KV53" s="106"/>
      <c r="KW53" s="106"/>
      <c r="KX53" s="106"/>
      <c r="KY53" s="106"/>
      <c r="KZ53" s="106"/>
      <c r="LA53" s="106"/>
      <c r="LB53" s="106"/>
      <c r="LC53" s="106"/>
      <c r="LD53" s="106"/>
      <c r="LE53" s="106"/>
      <c r="LF53" s="106"/>
      <c r="LG53" s="106"/>
      <c r="LH53" s="106">
        <f>データ!BY7</f>
        <v>8131</v>
      </c>
      <c r="LI53" s="106"/>
      <c r="LJ53" s="106"/>
      <c r="LK53" s="106"/>
      <c r="LL53" s="106"/>
      <c r="LM53" s="106"/>
      <c r="LN53" s="106"/>
      <c r="LO53" s="106"/>
      <c r="LP53" s="106"/>
      <c r="LQ53" s="106"/>
      <c r="LR53" s="106"/>
      <c r="LS53" s="106"/>
      <c r="LT53" s="106"/>
      <c r="LU53" s="106"/>
      <c r="LV53" s="106"/>
      <c r="LW53" s="106"/>
      <c r="LX53" s="106"/>
      <c r="LY53" s="106"/>
      <c r="LZ53" s="106"/>
      <c r="MA53" s="106">
        <f>データ!BZ7</f>
        <v>8024</v>
      </c>
      <c r="MB53" s="106"/>
      <c r="MC53" s="106"/>
      <c r="MD53" s="106"/>
      <c r="ME53" s="106"/>
      <c r="MF53" s="106"/>
      <c r="MG53" s="106"/>
      <c r="MH53" s="106"/>
      <c r="MI53" s="106"/>
      <c r="MJ53" s="106"/>
      <c r="MK53" s="106"/>
      <c r="ML53" s="106"/>
      <c r="MM53" s="106"/>
      <c r="MN53" s="106"/>
      <c r="MO53" s="106"/>
      <c r="MP53" s="106"/>
      <c r="MQ53" s="106"/>
      <c r="MR53" s="106"/>
      <c r="MS53" s="106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15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15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15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15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15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15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15">
      <c r="A60" s="23"/>
      <c r="B60" s="19"/>
      <c r="C60" s="20"/>
      <c r="D60" s="20"/>
      <c r="E60" s="20"/>
      <c r="F60" s="20"/>
      <c r="G60" s="20"/>
      <c r="H60" s="112" t="s">
        <v>31</v>
      </c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112"/>
      <c r="AO60" s="112"/>
      <c r="AP60" s="112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2"/>
      <c r="BE60" s="112"/>
      <c r="BF60" s="112"/>
      <c r="BG60" s="112"/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2"/>
      <c r="CG60" s="112"/>
      <c r="CH60" s="112"/>
      <c r="CI60" s="112"/>
      <c r="CJ60" s="112"/>
      <c r="CK60" s="112"/>
      <c r="CL60" s="112"/>
      <c r="CM60" s="112"/>
      <c r="CN60" s="112"/>
      <c r="CO60" s="112"/>
      <c r="CP60" s="112"/>
      <c r="CQ60" s="112"/>
      <c r="CR60" s="112"/>
      <c r="CS60" s="112"/>
      <c r="CT60" s="112"/>
      <c r="CU60" s="112"/>
      <c r="CV60" s="112"/>
      <c r="CW60" s="112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2"/>
      <c r="ER60" s="11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C60" s="112"/>
      <c r="FD60" s="112"/>
      <c r="FE60" s="112"/>
      <c r="FF60" s="112"/>
      <c r="FG60" s="112"/>
      <c r="FH60" s="112"/>
      <c r="FI60" s="112"/>
      <c r="FJ60" s="112"/>
      <c r="FK60" s="112"/>
      <c r="FL60" s="112"/>
      <c r="FM60" s="112"/>
      <c r="FN60" s="112"/>
      <c r="FO60" s="112"/>
      <c r="FP60" s="112"/>
      <c r="FQ60" s="112"/>
      <c r="FR60" s="112"/>
      <c r="FS60" s="112"/>
      <c r="FT60" s="112"/>
      <c r="FU60" s="112"/>
      <c r="FV60" s="112"/>
      <c r="FW60" s="112"/>
      <c r="FX60" s="112"/>
      <c r="FY60" s="112"/>
      <c r="FZ60" s="112"/>
      <c r="GA60" s="112"/>
      <c r="GB60" s="112"/>
      <c r="GC60" s="112"/>
      <c r="GD60" s="112"/>
      <c r="GE60" s="112"/>
      <c r="GF60" s="112"/>
      <c r="GG60" s="112"/>
      <c r="GH60" s="112"/>
      <c r="GI60" s="112"/>
      <c r="GJ60" s="112"/>
      <c r="GK60" s="112"/>
      <c r="GL60" s="112"/>
      <c r="GM60" s="112"/>
      <c r="GN60" s="112"/>
      <c r="GO60" s="112"/>
      <c r="GP60" s="112"/>
      <c r="GQ60" s="112"/>
      <c r="GR60" s="112"/>
      <c r="GS60" s="112"/>
      <c r="GT60" s="112"/>
      <c r="GU60" s="112"/>
      <c r="GV60" s="112"/>
      <c r="GW60" s="112"/>
      <c r="GX60" s="112"/>
      <c r="GY60" s="112"/>
      <c r="GZ60" s="112"/>
      <c r="HA60" s="112"/>
      <c r="HB60" s="112"/>
      <c r="HC60" s="112"/>
      <c r="HD60" s="112"/>
      <c r="HE60" s="112"/>
      <c r="HF60" s="112"/>
      <c r="HG60" s="112"/>
      <c r="HH60" s="112"/>
      <c r="HI60" s="112"/>
      <c r="HJ60" s="112"/>
      <c r="HK60" s="112"/>
      <c r="HL60" s="112"/>
      <c r="HM60" s="112"/>
      <c r="HN60" s="112"/>
      <c r="HO60" s="112"/>
      <c r="HP60" s="112"/>
      <c r="HQ60" s="112"/>
      <c r="HR60" s="112"/>
      <c r="HS60" s="112"/>
      <c r="HT60" s="112"/>
      <c r="HU60" s="112"/>
      <c r="HV60" s="112"/>
      <c r="HW60" s="112"/>
      <c r="HX60" s="112"/>
      <c r="HY60" s="112"/>
      <c r="HZ60" s="112"/>
      <c r="IA60" s="112"/>
      <c r="IB60" s="112"/>
      <c r="IC60" s="112"/>
      <c r="ID60" s="112"/>
      <c r="IE60" s="112"/>
      <c r="IF60" s="112"/>
      <c r="IG60" s="112"/>
      <c r="IH60" s="112"/>
      <c r="II60" s="112"/>
      <c r="IJ60" s="112"/>
      <c r="IK60" s="112"/>
      <c r="IL60" s="112"/>
      <c r="IM60" s="112"/>
      <c r="IN60" s="112"/>
      <c r="IO60" s="112"/>
      <c r="IP60" s="112"/>
      <c r="IQ60" s="112"/>
      <c r="IR60" s="112"/>
      <c r="IS60" s="112"/>
      <c r="IT60" s="112"/>
      <c r="IU60" s="112"/>
      <c r="IV60" s="112"/>
      <c r="IW60" s="112"/>
      <c r="IX60" s="112"/>
      <c r="IY60" s="112"/>
      <c r="IZ60" s="112"/>
      <c r="JA60" s="112"/>
      <c r="JB60" s="112"/>
      <c r="JC60" s="112"/>
      <c r="JD60" s="112"/>
      <c r="JE60" s="112"/>
      <c r="JF60" s="112"/>
      <c r="JG60" s="112"/>
      <c r="JH60" s="112"/>
      <c r="JI60" s="112"/>
      <c r="JJ60" s="112"/>
      <c r="JK60" s="112"/>
      <c r="JL60" s="112"/>
      <c r="JM60" s="112"/>
      <c r="JN60" s="112"/>
      <c r="JO60" s="112"/>
      <c r="JP60" s="112"/>
      <c r="JQ60" s="112"/>
      <c r="JR60" s="112"/>
      <c r="JS60" s="112"/>
      <c r="JT60" s="112"/>
      <c r="JU60" s="112"/>
      <c r="JV60" s="112"/>
      <c r="JW60" s="112"/>
      <c r="JX60" s="112"/>
      <c r="JY60" s="112"/>
      <c r="JZ60" s="112"/>
      <c r="KA60" s="112"/>
      <c r="KB60" s="112"/>
      <c r="KC60" s="112"/>
      <c r="KD60" s="112"/>
      <c r="KE60" s="112"/>
      <c r="KF60" s="112"/>
      <c r="KG60" s="112"/>
      <c r="KH60" s="112"/>
      <c r="KI60" s="112"/>
      <c r="KJ60" s="112"/>
      <c r="KK60" s="112"/>
      <c r="KL60" s="112"/>
      <c r="KM60" s="112"/>
      <c r="KN60" s="112"/>
      <c r="KO60" s="112"/>
      <c r="KP60" s="112"/>
      <c r="KQ60" s="112"/>
      <c r="KR60" s="112"/>
      <c r="KS60" s="112"/>
      <c r="KT60" s="112"/>
      <c r="KU60" s="112"/>
      <c r="KV60" s="112"/>
      <c r="KW60" s="112"/>
      <c r="KX60" s="112"/>
      <c r="KY60" s="112"/>
      <c r="KZ60" s="112"/>
      <c r="LA60" s="112"/>
      <c r="LB60" s="112"/>
      <c r="LC60" s="112"/>
      <c r="LD60" s="112"/>
      <c r="LE60" s="112"/>
      <c r="LF60" s="112"/>
      <c r="LG60" s="112"/>
      <c r="LH60" s="112"/>
      <c r="LI60" s="112"/>
      <c r="LJ60" s="112"/>
      <c r="LK60" s="112"/>
      <c r="LL60" s="112"/>
      <c r="LM60" s="112"/>
      <c r="LN60" s="112"/>
      <c r="LO60" s="112"/>
      <c r="LP60" s="112"/>
      <c r="LQ60" s="112"/>
      <c r="LR60" s="112"/>
      <c r="LS60" s="112"/>
      <c r="LT60" s="112"/>
      <c r="LU60" s="112"/>
      <c r="LV60" s="112"/>
      <c r="LW60" s="112"/>
      <c r="LX60" s="112"/>
      <c r="LY60" s="112"/>
      <c r="LZ60" s="112"/>
      <c r="MA60" s="112"/>
      <c r="MB60" s="112"/>
      <c r="MC60" s="112"/>
      <c r="MD60" s="112"/>
      <c r="ME60" s="112"/>
      <c r="MF60" s="112"/>
      <c r="MG60" s="112"/>
      <c r="MH60" s="112"/>
      <c r="MI60" s="112"/>
      <c r="MJ60" s="112"/>
      <c r="MK60" s="112"/>
      <c r="ML60" s="112"/>
      <c r="MM60" s="112"/>
      <c r="MN60" s="112"/>
      <c r="MO60" s="112"/>
      <c r="MP60" s="112"/>
      <c r="MQ60" s="112"/>
      <c r="MR60" s="112"/>
      <c r="MS60" s="112"/>
      <c r="MT60" s="112"/>
      <c r="MU60" s="112"/>
      <c r="MV60" s="112"/>
      <c r="MW60" s="20"/>
      <c r="MX60" s="20"/>
      <c r="MY60" s="20"/>
      <c r="MZ60" s="20"/>
      <c r="NA60" s="20"/>
      <c r="NB60" s="21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15">
      <c r="A61" s="23"/>
      <c r="B61" s="19"/>
      <c r="C61" s="20"/>
      <c r="D61" s="20"/>
      <c r="E61" s="20"/>
      <c r="F61" s="20"/>
      <c r="G61" s="20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3"/>
      <c r="EF61" s="113"/>
      <c r="EG61" s="113"/>
      <c r="EH61" s="113"/>
      <c r="EI61" s="113"/>
      <c r="EJ61" s="113"/>
      <c r="EK61" s="113"/>
      <c r="EL61" s="113"/>
      <c r="EM61" s="113"/>
      <c r="EN61" s="113"/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/>
      <c r="FD61" s="113"/>
      <c r="FE61" s="113"/>
      <c r="FF61" s="113"/>
      <c r="FG61" s="113"/>
      <c r="FH61" s="113"/>
      <c r="FI61" s="113"/>
      <c r="FJ61" s="113"/>
      <c r="FK61" s="113"/>
      <c r="FL61" s="113"/>
      <c r="FM61" s="113"/>
      <c r="FN61" s="113"/>
      <c r="FO61" s="113"/>
      <c r="FP61" s="113"/>
      <c r="FQ61" s="113"/>
      <c r="FR61" s="113"/>
      <c r="FS61" s="113"/>
      <c r="FT61" s="113"/>
      <c r="FU61" s="113"/>
      <c r="FV61" s="113"/>
      <c r="FW61" s="113"/>
      <c r="FX61" s="113"/>
      <c r="FY61" s="113"/>
      <c r="FZ61" s="113"/>
      <c r="GA61" s="113"/>
      <c r="GB61" s="113"/>
      <c r="GC61" s="113"/>
      <c r="GD61" s="113"/>
      <c r="GE61" s="113"/>
      <c r="GF61" s="113"/>
      <c r="GG61" s="113"/>
      <c r="GH61" s="113"/>
      <c r="GI61" s="113"/>
      <c r="GJ61" s="113"/>
      <c r="GK61" s="113"/>
      <c r="GL61" s="113"/>
      <c r="GM61" s="113"/>
      <c r="GN61" s="113"/>
      <c r="GO61" s="113"/>
      <c r="GP61" s="113"/>
      <c r="GQ61" s="113"/>
      <c r="GR61" s="113"/>
      <c r="GS61" s="113"/>
      <c r="GT61" s="113"/>
      <c r="GU61" s="113"/>
      <c r="GV61" s="113"/>
      <c r="GW61" s="113"/>
      <c r="GX61" s="113"/>
      <c r="GY61" s="113"/>
      <c r="GZ61" s="113"/>
      <c r="HA61" s="113"/>
      <c r="HB61" s="113"/>
      <c r="HC61" s="113"/>
      <c r="HD61" s="113"/>
      <c r="HE61" s="113"/>
      <c r="HF61" s="113"/>
      <c r="HG61" s="113"/>
      <c r="HH61" s="113"/>
      <c r="HI61" s="113"/>
      <c r="HJ61" s="113"/>
      <c r="HK61" s="113"/>
      <c r="HL61" s="113"/>
      <c r="HM61" s="113"/>
      <c r="HN61" s="113"/>
      <c r="HO61" s="113"/>
      <c r="HP61" s="113"/>
      <c r="HQ61" s="113"/>
      <c r="HR61" s="113"/>
      <c r="HS61" s="113"/>
      <c r="HT61" s="113"/>
      <c r="HU61" s="113"/>
      <c r="HV61" s="113"/>
      <c r="HW61" s="113"/>
      <c r="HX61" s="113"/>
      <c r="HY61" s="113"/>
      <c r="HZ61" s="113"/>
      <c r="IA61" s="113"/>
      <c r="IB61" s="113"/>
      <c r="IC61" s="113"/>
      <c r="ID61" s="113"/>
      <c r="IE61" s="113"/>
      <c r="IF61" s="113"/>
      <c r="IG61" s="113"/>
      <c r="IH61" s="113"/>
      <c r="II61" s="113"/>
      <c r="IJ61" s="113"/>
      <c r="IK61" s="113"/>
      <c r="IL61" s="113"/>
      <c r="IM61" s="113"/>
      <c r="IN61" s="113"/>
      <c r="IO61" s="113"/>
      <c r="IP61" s="113"/>
      <c r="IQ61" s="113"/>
      <c r="IR61" s="113"/>
      <c r="IS61" s="113"/>
      <c r="IT61" s="113"/>
      <c r="IU61" s="113"/>
      <c r="IV61" s="113"/>
      <c r="IW61" s="113"/>
      <c r="IX61" s="113"/>
      <c r="IY61" s="113"/>
      <c r="IZ61" s="113"/>
      <c r="JA61" s="113"/>
      <c r="JB61" s="113"/>
      <c r="JC61" s="113"/>
      <c r="JD61" s="113"/>
      <c r="JE61" s="113"/>
      <c r="JF61" s="113"/>
      <c r="JG61" s="113"/>
      <c r="JH61" s="113"/>
      <c r="JI61" s="113"/>
      <c r="JJ61" s="113"/>
      <c r="JK61" s="113"/>
      <c r="JL61" s="113"/>
      <c r="JM61" s="113"/>
      <c r="JN61" s="113"/>
      <c r="JO61" s="113"/>
      <c r="JP61" s="113"/>
      <c r="JQ61" s="113"/>
      <c r="JR61" s="113"/>
      <c r="JS61" s="113"/>
      <c r="JT61" s="113"/>
      <c r="JU61" s="113"/>
      <c r="JV61" s="113"/>
      <c r="JW61" s="113"/>
      <c r="JX61" s="113"/>
      <c r="JY61" s="113"/>
      <c r="JZ61" s="113"/>
      <c r="KA61" s="113"/>
      <c r="KB61" s="113"/>
      <c r="KC61" s="113"/>
      <c r="KD61" s="113"/>
      <c r="KE61" s="113"/>
      <c r="KF61" s="113"/>
      <c r="KG61" s="113"/>
      <c r="KH61" s="113"/>
      <c r="KI61" s="113"/>
      <c r="KJ61" s="113"/>
      <c r="KK61" s="113"/>
      <c r="KL61" s="113"/>
      <c r="KM61" s="113"/>
      <c r="KN61" s="113"/>
      <c r="KO61" s="113"/>
      <c r="KP61" s="113"/>
      <c r="KQ61" s="113"/>
      <c r="KR61" s="113"/>
      <c r="KS61" s="113"/>
      <c r="KT61" s="113"/>
      <c r="KU61" s="113"/>
      <c r="KV61" s="113"/>
      <c r="KW61" s="113"/>
      <c r="KX61" s="113"/>
      <c r="KY61" s="113"/>
      <c r="KZ61" s="113"/>
      <c r="LA61" s="113"/>
      <c r="LB61" s="113"/>
      <c r="LC61" s="113"/>
      <c r="LD61" s="113"/>
      <c r="LE61" s="113"/>
      <c r="LF61" s="113"/>
      <c r="LG61" s="113"/>
      <c r="LH61" s="113"/>
      <c r="LI61" s="113"/>
      <c r="LJ61" s="113"/>
      <c r="LK61" s="113"/>
      <c r="LL61" s="113"/>
      <c r="LM61" s="113"/>
      <c r="LN61" s="113"/>
      <c r="LO61" s="113"/>
      <c r="LP61" s="113"/>
      <c r="LQ61" s="113"/>
      <c r="LR61" s="113"/>
      <c r="LS61" s="113"/>
      <c r="LT61" s="113"/>
      <c r="LU61" s="113"/>
      <c r="LV61" s="113"/>
      <c r="LW61" s="113"/>
      <c r="LX61" s="113"/>
      <c r="LY61" s="113"/>
      <c r="LZ61" s="113"/>
      <c r="MA61" s="113"/>
      <c r="MB61" s="113"/>
      <c r="MC61" s="113"/>
      <c r="MD61" s="113"/>
      <c r="ME61" s="113"/>
      <c r="MF61" s="113"/>
      <c r="MG61" s="113"/>
      <c r="MH61" s="113"/>
      <c r="MI61" s="113"/>
      <c r="MJ61" s="113"/>
      <c r="MK61" s="113"/>
      <c r="ML61" s="113"/>
      <c r="MM61" s="113"/>
      <c r="MN61" s="113"/>
      <c r="MO61" s="113"/>
      <c r="MP61" s="113"/>
      <c r="MQ61" s="113"/>
      <c r="MR61" s="113"/>
      <c r="MS61" s="113"/>
      <c r="MT61" s="113"/>
      <c r="MU61" s="113"/>
      <c r="MV61" s="113"/>
      <c r="MW61" s="20"/>
      <c r="MX61" s="20"/>
      <c r="MY61" s="20"/>
      <c r="MZ61" s="20"/>
      <c r="NA61" s="20"/>
      <c r="NB61" s="21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15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15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96" t="s">
        <v>32</v>
      </c>
      <c r="CW63" s="96"/>
      <c r="CX63" s="96"/>
      <c r="CY63" s="96"/>
      <c r="CZ63" s="96"/>
      <c r="DA63" s="96"/>
      <c r="DB63" s="96"/>
      <c r="DC63" s="96"/>
      <c r="DD63" s="96"/>
      <c r="DE63" s="96"/>
      <c r="DF63" s="96"/>
      <c r="DG63" s="96"/>
      <c r="DH63" s="96"/>
      <c r="DI63" s="96"/>
      <c r="DJ63" s="96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6"/>
      <c r="DV63" s="96"/>
      <c r="DW63" s="96"/>
      <c r="DX63" s="96"/>
      <c r="DY63" s="96"/>
      <c r="DZ63" s="9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15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96"/>
      <c r="CW64" s="96"/>
      <c r="CX64" s="96"/>
      <c r="CY64" s="96"/>
      <c r="CZ64" s="96"/>
      <c r="DA64" s="96"/>
      <c r="DB64" s="96"/>
      <c r="DC64" s="96"/>
      <c r="DD64" s="96"/>
      <c r="DE64" s="96"/>
      <c r="DF64" s="96"/>
      <c r="DG64" s="96"/>
      <c r="DH64" s="96"/>
      <c r="DI64" s="96"/>
      <c r="DJ64" s="96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6"/>
      <c r="DV64" s="96"/>
      <c r="DW64" s="96"/>
      <c r="DX64" s="96"/>
      <c r="DY64" s="96"/>
      <c r="DZ64" s="9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03"/>
      <c r="NE64" s="104"/>
      <c r="NF64" s="104"/>
      <c r="NG64" s="104"/>
      <c r="NH64" s="104"/>
      <c r="NI64" s="104"/>
      <c r="NJ64" s="104"/>
      <c r="NK64" s="104"/>
      <c r="NL64" s="104"/>
      <c r="NM64" s="104"/>
      <c r="NN64" s="104"/>
      <c r="NO64" s="104"/>
      <c r="NP64" s="104"/>
      <c r="NQ64" s="104"/>
      <c r="NR64" s="105"/>
    </row>
    <row r="65" spans="1:382" ht="13.5" customHeight="1" x14ac:dyDescent="0.15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96"/>
      <c r="CW65" s="96"/>
      <c r="CX65" s="96"/>
      <c r="CY65" s="96"/>
      <c r="CZ65" s="96"/>
      <c r="DA65" s="96"/>
      <c r="DB65" s="96"/>
      <c r="DC65" s="96"/>
      <c r="DD65" s="96"/>
      <c r="DE65" s="96"/>
      <c r="DF65" s="96"/>
      <c r="DG65" s="96"/>
      <c r="DH65" s="96"/>
      <c r="DI65" s="96"/>
      <c r="DJ65" s="96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6"/>
      <c r="DV65" s="96"/>
      <c r="DW65" s="96"/>
      <c r="DX65" s="96"/>
      <c r="DY65" s="96"/>
      <c r="DZ65" s="9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15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00" t="s">
        <v>139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15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84">
        <f>データ!CM7</f>
        <v>220473</v>
      </c>
      <c r="CW67" s="85"/>
      <c r="CX67" s="85"/>
      <c r="CY67" s="85"/>
      <c r="CZ67" s="85"/>
      <c r="DA67" s="85"/>
      <c r="DB67" s="85"/>
      <c r="DC67" s="85"/>
      <c r="DD67" s="85"/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5"/>
      <c r="DQ67" s="85"/>
      <c r="DR67" s="85"/>
      <c r="DS67" s="85"/>
      <c r="DT67" s="85"/>
      <c r="DU67" s="85"/>
      <c r="DV67" s="85"/>
      <c r="DW67" s="85"/>
      <c r="DX67" s="85"/>
      <c r="DY67" s="85"/>
      <c r="DZ67" s="85"/>
      <c r="EA67" s="85"/>
      <c r="EB67" s="85"/>
      <c r="EC67" s="85"/>
      <c r="ED67" s="85"/>
      <c r="EE67" s="85"/>
      <c r="EF67" s="85"/>
      <c r="EG67" s="85"/>
      <c r="EH67" s="85"/>
      <c r="EI67" s="85"/>
      <c r="EJ67" s="85"/>
      <c r="EK67" s="85"/>
      <c r="EL67" s="85"/>
      <c r="EM67" s="85"/>
      <c r="EN67" s="85"/>
      <c r="EO67" s="85"/>
      <c r="EP67" s="85"/>
      <c r="EQ67" s="85"/>
      <c r="ER67" s="85"/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  <c r="FF67" s="85"/>
      <c r="FG67" s="85"/>
      <c r="FH67" s="85"/>
      <c r="FI67" s="85"/>
      <c r="FJ67" s="85"/>
      <c r="FK67" s="85"/>
      <c r="FL67" s="85"/>
      <c r="FM67" s="85"/>
      <c r="FN67" s="85"/>
      <c r="FO67" s="85"/>
      <c r="FP67" s="85"/>
      <c r="FQ67" s="85"/>
      <c r="FR67" s="85"/>
      <c r="FS67" s="85"/>
      <c r="FT67" s="85"/>
      <c r="FU67" s="85"/>
      <c r="FV67" s="85"/>
      <c r="FW67" s="86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15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87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8"/>
      <c r="EN68" s="88"/>
      <c r="EO68" s="88"/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  <c r="FE68" s="88"/>
      <c r="FF68" s="88"/>
      <c r="FG68" s="88"/>
      <c r="FH68" s="88"/>
      <c r="FI68" s="88"/>
      <c r="FJ68" s="88"/>
      <c r="FK68" s="88"/>
      <c r="FL68" s="88"/>
      <c r="FM68" s="88"/>
      <c r="FN68" s="88"/>
      <c r="FO68" s="88"/>
      <c r="FP68" s="88"/>
      <c r="FQ68" s="88"/>
      <c r="FR68" s="88"/>
      <c r="FS68" s="88"/>
      <c r="FT68" s="88"/>
      <c r="FU68" s="88"/>
      <c r="FV68" s="88"/>
      <c r="FW68" s="89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15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87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/>
      <c r="EL69" s="88"/>
      <c r="EM69" s="88"/>
      <c r="EN69" s="88"/>
      <c r="EO69" s="88"/>
      <c r="EP69" s="88"/>
      <c r="EQ69" s="88"/>
      <c r="ER69" s="88"/>
      <c r="ES69" s="88"/>
      <c r="ET69" s="88"/>
      <c r="EU69" s="88"/>
      <c r="EV69" s="88"/>
      <c r="EW69" s="88"/>
      <c r="EX69" s="88"/>
      <c r="EY69" s="88"/>
      <c r="EZ69" s="88"/>
      <c r="FA69" s="88"/>
      <c r="FB69" s="88"/>
      <c r="FC69" s="88"/>
      <c r="FD69" s="88"/>
      <c r="FE69" s="88"/>
      <c r="FF69" s="88"/>
      <c r="FG69" s="88"/>
      <c r="FH69" s="88"/>
      <c r="FI69" s="88"/>
      <c r="FJ69" s="88"/>
      <c r="FK69" s="88"/>
      <c r="FL69" s="88"/>
      <c r="FM69" s="88"/>
      <c r="FN69" s="88"/>
      <c r="FO69" s="88"/>
      <c r="FP69" s="88"/>
      <c r="FQ69" s="88"/>
      <c r="FR69" s="88"/>
      <c r="FS69" s="88"/>
      <c r="FT69" s="88"/>
      <c r="FU69" s="88"/>
      <c r="FV69" s="88"/>
      <c r="FW69" s="89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15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90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2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15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15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96" t="s">
        <v>34</v>
      </c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6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6"/>
      <c r="DV72" s="96"/>
      <c r="DW72" s="96"/>
      <c r="DX72" s="96"/>
      <c r="DY72" s="96"/>
      <c r="DZ72" s="9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  <c r="FF72" s="96"/>
      <c r="FG72" s="96"/>
      <c r="FH72" s="96"/>
      <c r="FI72" s="96"/>
      <c r="FJ72" s="96"/>
      <c r="FK72" s="96"/>
      <c r="FL72" s="96"/>
      <c r="FM72" s="96"/>
      <c r="FN72" s="96"/>
      <c r="FO72" s="96"/>
      <c r="FP72" s="96"/>
      <c r="FQ72" s="96"/>
      <c r="FR72" s="96"/>
      <c r="FS72" s="96"/>
      <c r="FT72" s="96"/>
      <c r="FU72" s="96"/>
      <c r="FV72" s="96"/>
      <c r="FW72" s="9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15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6"/>
      <c r="DV73" s="96"/>
      <c r="DW73" s="96"/>
      <c r="DX73" s="96"/>
      <c r="DY73" s="96"/>
      <c r="DZ73" s="9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96"/>
      <c r="FF73" s="96"/>
      <c r="FG73" s="96"/>
      <c r="FH73" s="96"/>
      <c r="FI73" s="96"/>
      <c r="FJ73" s="96"/>
      <c r="FK73" s="96"/>
      <c r="FL73" s="96"/>
      <c r="FM73" s="96"/>
      <c r="FN73" s="96"/>
      <c r="FO73" s="96"/>
      <c r="FP73" s="96"/>
      <c r="FQ73" s="96"/>
      <c r="FR73" s="96"/>
      <c r="FS73" s="96"/>
      <c r="FT73" s="96"/>
      <c r="FU73" s="96"/>
      <c r="FV73" s="96"/>
      <c r="FW73" s="9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15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96"/>
      <c r="CW74" s="96"/>
      <c r="CX74" s="96"/>
      <c r="CY74" s="96"/>
      <c r="CZ74" s="96"/>
      <c r="DA74" s="96"/>
      <c r="DB74" s="96"/>
      <c r="DC74" s="96"/>
      <c r="DD74" s="96"/>
      <c r="DE74" s="96"/>
      <c r="DF74" s="96"/>
      <c r="DG74" s="96"/>
      <c r="DH74" s="96"/>
      <c r="DI74" s="96"/>
      <c r="DJ74" s="96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96"/>
      <c r="DV74" s="96"/>
      <c r="DW74" s="96"/>
      <c r="DX74" s="96"/>
      <c r="DY74" s="96"/>
      <c r="DZ74" s="96"/>
      <c r="EA74" s="96"/>
      <c r="EB74" s="96"/>
      <c r="EC74" s="96"/>
      <c r="ED74" s="96"/>
      <c r="EE74" s="96"/>
      <c r="EF74" s="96"/>
      <c r="EG74" s="96"/>
      <c r="EH74" s="96"/>
      <c r="EI74" s="96"/>
      <c r="EJ74" s="96"/>
      <c r="EK74" s="96"/>
      <c r="EL74" s="96"/>
      <c r="EM74" s="96"/>
      <c r="EN74" s="96"/>
      <c r="EO74" s="96"/>
      <c r="EP74" s="96"/>
      <c r="EQ74" s="96"/>
      <c r="ER74" s="96"/>
      <c r="ES74" s="96"/>
      <c r="ET74" s="96"/>
      <c r="EU74" s="96"/>
      <c r="EV74" s="96"/>
      <c r="EW74" s="96"/>
      <c r="EX74" s="96"/>
      <c r="EY74" s="96"/>
      <c r="EZ74" s="96"/>
      <c r="FA74" s="96"/>
      <c r="FB74" s="96"/>
      <c r="FC74" s="96"/>
      <c r="FD74" s="96"/>
      <c r="FE74" s="96"/>
      <c r="FF74" s="96"/>
      <c r="FG74" s="96"/>
      <c r="FH74" s="96"/>
      <c r="FI74" s="96"/>
      <c r="FJ74" s="96"/>
      <c r="FK74" s="96"/>
      <c r="FL74" s="96"/>
      <c r="FM74" s="96"/>
      <c r="FN74" s="96"/>
      <c r="FO74" s="96"/>
      <c r="FP74" s="96"/>
      <c r="FQ74" s="96"/>
      <c r="FR74" s="96"/>
      <c r="FS74" s="96"/>
      <c r="FT74" s="96"/>
      <c r="FU74" s="96"/>
      <c r="FV74" s="96"/>
      <c r="FW74" s="9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15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96"/>
      <c r="CW75" s="96"/>
      <c r="CX75" s="96"/>
      <c r="CY75" s="96"/>
      <c r="CZ75" s="96"/>
      <c r="DA75" s="96"/>
      <c r="DB75" s="96"/>
      <c r="DC75" s="96"/>
      <c r="DD75" s="96"/>
      <c r="DE75" s="96"/>
      <c r="DF75" s="96"/>
      <c r="DG75" s="96"/>
      <c r="DH75" s="96"/>
      <c r="DI75" s="96"/>
      <c r="DJ75" s="96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6"/>
      <c r="DV75" s="96"/>
      <c r="DW75" s="96"/>
      <c r="DX75" s="96"/>
      <c r="DY75" s="96"/>
      <c r="DZ75" s="96"/>
      <c r="EA75" s="96"/>
      <c r="EB75" s="96"/>
      <c r="EC75" s="96"/>
      <c r="ED75" s="96"/>
      <c r="EE75" s="96"/>
      <c r="EF75" s="96"/>
      <c r="EG75" s="96"/>
      <c r="EH75" s="96"/>
      <c r="EI75" s="96"/>
      <c r="EJ75" s="96"/>
      <c r="EK75" s="96"/>
      <c r="EL75" s="96"/>
      <c r="EM75" s="96"/>
      <c r="EN75" s="96"/>
      <c r="EO75" s="96"/>
      <c r="EP75" s="96"/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  <c r="FF75" s="96"/>
      <c r="FG75" s="96"/>
      <c r="FH75" s="96"/>
      <c r="FI75" s="96"/>
      <c r="FJ75" s="96"/>
      <c r="FK75" s="96"/>
      <c r="FL75" s="96"/>
      <c r="FM75" s="96"/>
      <c r="FN75" s="96"/>
      <c r="FO75" s="96"/>
      <c r="FP75" s="96"/>
      <c r="FQ75" s="96"/>
      <c r="FR75" s="96"/>
      <c r="FS75" s="96"/>
      <c r="FT75" s="96"/>
      <c r="FU75" s="96"/>
      <c r="FV75" s="96"/>
      <c r="FW75" s="9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15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93">
        <f>データ!$B$11</f>
        <v>41640</v>
      </c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5"/>
      <c r="AG76" s="93">
        <f>データ!$C$11</f>
        <v>42005</v>
      </c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5"/>
      <c r="AV76" s="93">
        <f>データ!$D$11</f>
        <v>42370</v>
      </c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5"/>
      <c r="BK76" s="93">
        <f>データ!$E$11</f>
        <v>42736</v>
      </c>
      <c r="BL76" s="94"/>
      <c r="BM76" s="94"/>
      <c r="BN76" s="94"/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5"/>
      <c r="BZ76" s="93">
        <f>データ!$F$11</f>
        <v>43101</v>
      </c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5"/>
      <c r="CO76" s="4"/>
      <c r="CP76" s="4"/>
      <c r="CQ76" s="4"/>
      <c r="CR76" s="4"/>
      <c r="CS76" s="4"/>
      <c r="CT76" s="4"/>
      <c r="CU76" s="4"/>
      <c r="CV76" s="84">
        <f>データ!CN7</f>
        <v>0</v>
      </c>
      <c r="CW76" s="85"/>
      <c r="CX76" s="85"/>
      <c r="CY76" s="85"/>
      <c r="CZ76" s="85"/>
      <c r="DA76" s="85"/>
      <c r="DB76" s="85"/>
      <c r="DC76" s="85"/>
      <c r="DD76" s="85"/>
      <c r="DE76" s="85"/>
      <c r="DF76" s="85"/>
      <c r="DG76" s="85"/>
      <c r="DH76" s="85"/>
      <c r="DI76" s="85"/>
      <c r="DJ76" s="85"/>
      <c r="DK76" s="85"/>
      <c r="DL76" s="85"/>
      <c r="DM76" s="85"/>
      <c r="DN76" s="85"/>
      <c r="DO76" s="85"/>
      <c r="DP76" s="85"/>
      <c r="DQ76" s="85"/>
      <c r="DR76" s="85"/>
      <c r="DS76" s="85"/>
      <c r="DT76" s="85"/>
      <c r="DU76" s="85"/>
      <c r="DV76" s="85"/>
      <c r="DW76" s="85"/>
      <c r="DX76" s="85"/>
      <c r="DY76" s="85"/>
      <c r="DZ76" s="85"/>
      <c r="EA76" s="85"/>
      <c r="EB76" s="85"/>
      <c r="EC76" s="85"/>
      <c r="ED76" s="85"/>
      <c r="EE76" s="85"/>
      <c r="EF76" s="85"/>
      <c r="EG76" s="85"/>
      <c r="EH76" s="85"/>
      <c r="EI76" s="85"/>
      <c r="EJ76" s="85"/>
      <c r="EK76" s="85"/>
      <c r="EL76" s="85"/>
      <c r="EM76" s="85"/>
      <c r="EN76" s="85"/>
      <c r="EO76" s="85"/>
      <c r="EP76" s="85"/>
      <c r="EQ76" s="85"/>
      <c r="ER76" s="85"/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  <c r="FF76" s="85"/>
      <c r="FG76" s="85"/>
      <c r="FH76" s="85"/>
      <c r="FI76" s="85"/>
      <c r="FJ76" s="85"/>
      <c r="FK76" s="85"/>
      <c r="FL76" s="85"/>
      <c r="FM76" s="85"/>
      <c r="FN76" s="85"/>
      <c r="FO76" s="85"/>
      <c r="FP76" s="85"/>
      <c r="FQ76" s="85"/>
      <c r="FR76" s="85"/>
      <c r="FS76" s="85"/>
      <c r="FT76" s="85"/>
      <c r="FU76" s="85"/>
      <c r="FV76" s="85"/>
      <c r="FW76" s="86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93">
        <f>データ!$B$11</f>
        <v>41640</v>
      </c>
      <c r="GM76" s="94"/>
      <c r="GN76" s="94"/>
      <c r="GO76" s="94"/>
      <c r="GP76" s="94"/>
      <c r="GQ76" s="94"/>
      <c r="GR76" s="94"/>
      <c r="GS76" s="94"/>
      <c r="GT76" s="94"/>
      <c r="GU76" s="94"/>
      <c r="GV76" s="94"/>
      <c r="GW76" s="94"/>
      <c r="GX76" s="94"/>
      <c r="GY76" s="94"/>
      <c r="GZ76" s="95"/>
      <c r="HA76" s="93">
        <f>データ!$C$11</f>
        <v>42005</v>
      </c>
      <c r="HB76" s="94"/>
      <c r="HC76" s="94"/>
      <c r="HD76" s="94"/>
      <c r="HE76" s="94"/>
      <c r="HF76" s="94"/>
      <c r="HG76" s="94"/>
      <c r="HH76" s="94"/>
      <c r="HI76" s="94"/>
      <c r="HJ76" s="94"/>
      <c r="HK76" s="94"/>
      <c r="HL76" s="94"/>
      <c r="HM76" s="94"/>
      <c r="HN76" s="94"/>
      <c r="HO76" s="95"/>
      <c r="HP76" s="93">
        <f>データ!$D$11</f>
        <v>42370</v>
      </c>
      <c r="HQ76" s="94"/>
      <c r="HR76" s="94"/>
      <c r="HS76" s="94"/>
      <c r="HT76" s="94"/>
      <c r="HU76" s="94"/>
      <c r="HV76" s="94"/>
      <c r="HW76" s="94"/>
      <c r="HX76" s="94"/>
      <c r="HY76" s="94"/>
      <c r="HZ76" s="94"/>
      <c r="IA76" s="94"/>
      <c r="IB76" s="94"/>
      <c r="IC76" s="94"/>
      <c r="ID76" s="95"/>
      <c r="IE76" s="93">
        <f>データ!$E$11</f>
        <v>42736</v>
      </c>
      <c r="IF76" s="94"/>
      <c r="IG76" s="94"/>
      <c r="IH76" s="94"/>
      <c r="II76" s="94"/>
      <c r="IJ76" s="94"/>
      <c r="IK76" s="94"/>
      <c r="IL76" s="94"/>
      <c r="IM76" s="94"/>
      <c r="IN76" s="94"/>
      <c r="IO76" s="94"/>
      <c r="IP76" s="94"/>
      <c r="IQ76" s="94"/>
      <c r="IR76" s="94"/>
      <c r="IS76" s="95"/>
      <c r="IT76" s="93">
        <f>データ!$F$11</f>
        <v>43101</v>
      </c>
      <c r="IU76" s="94"/>
      <c r="IV76" s="94"/>
      <c r="IW76" s="94"/>
      <c r="IX76" s="94"/>
      <c r="IY76" s="94"/>
      <c r="IZ76" s="94"/>
      <c r="JA76" s="94"/>
      <c r="JB76" s="94"/>
      <c r="JC76" s="94"/>
      <c r="JD76" s="94"/>
      <c r="JE76" s="94"/>
      <c r="JF76" s="94"/>
      <c r="JG76" s="94"/>
      <c r="JH76" s="95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93">
        <f>データ!$B$11</f>
        <v>41640</v>
      </c>
      <c r="KB76" s="94"/>
      <c r="KC76" s="94"/>
      <c r="KD76" s="94"/>
      <c r="KE76" s="94"/>
      <c r="KF76" s="94"/>
      <c r="KG76" s="94"/>
      <c r="KH76" s="94"/>
      <c r="KI76" s="94"/>
      <c r="KJ76" s="94"/>
      <c r="KK76" s="94"/>
      <c r="KL76" s="94"/>
      <c r="KM76" s="94"/>
      <c r="KN76" s="94"/>
      <c r="KO76" s="95"/>
      <c r="KP76" s="93">
        <f>データ!$C$11</f>
        <v>42005</v>
      </c>
      <c r="KQ76" s="94"/>
      <c r="KR76" s="94"/>
      <c r="KS76" s="94"/>
      <c r="KT76" s="94"/>
      <c r="KU76" s="94"/>
      <c r="KV76" s="94"/>
      <c r="KW76" s="94"/>
      <c r="KX76" s="94"/>
      <c r="KY76" s="94"/>
      <c r="KZ76" s="94"/>
      <c r="LA76" s="94"/>
      <c r="LB76" s="94"/>
      <c r="LC76" s="94"/>
      <c r="LD76" s="95"/>
      <c r="LE76" s="93">
        <f>データ!$D$11</f>
        <v>42370</v>
      </c>
      <c r="LF76" s="94"/>
      <c r="LG76" s="94"/>
      <c r="LH76" s="94"/>
      <c r="LI76" s="94"/>
      <c r="LJ76" s="94"/>
      <c r="LK76" s="94"/>
      <c r="LL76" s="94"/>
      <c r="LM76" s="94"/>
      <c r="LN76" s="94"/>
      <c r="LO76" s="94"/>
      <c r="LP76" s="94"/>
      <c r="LQ76" s="94"/>
      <c r="LR76" s="94"/>
      <c r="LS76" s="95"/>
      <c r="LT76" s="93">
        <f>データ!$E$11</f>
        <v>42736</v>
      </c>
      <c r="LU76" s="94"/>
      <c r="LV76" s="94"/>
      <c r="LW76" s="94"/>
      <c r="LX76" s="94"/>
      <c r="LY76" s="94"/>
      <c r="LZ76" s="94"/>
      <c r="MA76" s="94"/>
      <c r="MB76" s="94"/>
      <c r="MC76" s="94"/>
      <c r="MD76" s="94"/>
      <c r="ME76" s="94"/>
      <c r="MF76" s="94"/>
      <c r="MG76" s="94"/>
      <c r="MH76" s="95"/>
      <c r="MI76" s="93">
        <f>データ!$F$11</f>
        <v>43101</v>
      </c>
      <c r="MJ76" s="94"/>
      <c r="MK76" s="94"/>
      <c r="ML76" s="94"/>
      <c r="MM76" s="94"/>
      <c r="MN76" s="94"/>
      <c r="MO76" s="94"/>
      <c r="MP76" s="94"/>
      <c r="MQ76" s="94"/>
      <c r="MR76" s="94"/>
      <c r="MS76" s="94"/>
      <c r="MT76" s="94"/>
      <c r="MU76" s="94"/>
      <c r="MV76" s="94"/>
      <c r="MW76" s="95"/>
      <c r="MX76" s="4"/>
      <c r="MY76" s="4"/>
      <c r="MZ76" s="4"/>
      <c r="NA76" s="4"/>
      <c r="NB76" s="4"/>
      <c r="NC76" s="44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15">
      <c r="A77" s="2"/>
      <c r="B77" s="22"/>
      <c r="C77" s="4"/>
      <c r="D77" s="4"/>
      <c r="E77" s="4"/>
      <c r="F77" s="4"/>
      <c r="I77" s="83" t="s">
        <v>27</v>
      </c>
      <c r="J77" s="83"/>
      <c r="K77" s="83"/>
      <c r="L77" s="83"/>
      <c r="M77" s="83"/>
      <c r="N77" s="83"/>
      <c r="O77" s="83"/>
      <c r="P77" s="83"/>
      <c r="Q77" s="83"/>
      <c r="R77" s="80" t="str">
        <f>データ!CB7</f>
        <v xml:space="preserve"> </v>
      </c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2"/>
      <c r="AG77" s="80" t="str">
        <f>データ!CC7</f>
        <v xml:space="preserve"> </v>
      </c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2"/>
      <c r="AV77" s="80" t="str">
        <f>データ!CD7</f>
        <v xml:space="preserve"> </v>
      </c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2"/>
      <c r="BK77" s="80" t="str">
        <f>データ!CE7</f>
        <v xml:space="preserve"> </v>
      </c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2"/>
      <c r="BZ77" s="80" t="str">
        <f>データ!CF7</f>
        <v xml:space="preserve"> </v>
      </c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2"/>
      <c r="CO77" s="4"/>
      <c r="CP77" s="4"/>
      <c r="CQ77" s="4"/>
      <c r="CR77" s="4"/>
      <c r="CS77" s="4"/>
      <c r="CT77" s="4"/>
      <c r="CU77" s="4"/>
      <c r="CV77" s="87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  <c r="EF77" s="88"/>
      <c r="EG77" s="88"/>
      <c r="EH77" s="88"/>
      <c r="EI77" s="88"/>
      <c r="EJ77" s="88"/>
      <c r="EK77" s="88"/>
      <c r="EL77" s="88"/>
      <c r="EM77" s="88"/>
      <c r="EN77" s="88"/>
      <c r="EO77" s="88"/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88"/>
      <c r="FD77" s="88"/>
      <c r="FE77" s="88"/>
      <c r="FF77" s="88"/>
      <c r="FG77" s="88"/>
      <c r="FH77" s="88"/>
      <c r="FI77" s="88"/>
      <c r="FJ77" s="88"/>
      <c r="FK77" s="88"/>
      <c r="FL77" s="88"/>
      <c r="FM77" s="88"/>
      <c r="FN77" s="88"/>
      <c r="FO77" s="88"/>
      <c r="FP77" s="88"/>
      <c r="FQ77" s="88"/>
      <c r="FR77" s="88"/>
      <c r="FS77" s="88"/>
      <c r="FT77" s="88"/>
      <c r="FU77" s="88"/>
      <c r="FV77" s="88"/>
      <c r="FW77" s="89"/>
      <c r="FY77" s="4"/>
      <c r="FZ77" s="4"/>
      <c r="GA77" s="4"/>
      <c r="GB77" s="4"/>
      <c r="GC77" s="83" t="s">
        <v>27</v>
      </c>
      <c r="GD77" s="83"/>
      <c r="GE77" s="83"/>
      <c r="GF77" s="83"/>
      <c r="GG77" s="83"/>
      <c r="GH77" s="83"/>
      <c r="GI77" s="83"/>
      <c r="GJ77" s="83"/>
      <c r="GK77" s="83"/>
      <c r="GL77" s="80" t="str">
        <f>データ!CO7</f>
        <v xml:space="preserve"> </v>
      </c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2"/>
      <c r="HA77" s="80" t="str">
        <f>データ!CP7</f>
        <v xml:space="preserve"> </v>
      </c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2"/>
      <c r="HP77" s="80" t="str">
        <f>データ!CQ7</f>
        <v xml:space="preserve"> </v>
      </c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2"/>
      <c r="IE77" s="80" t="str">
        <f>データ!CR7</f>
        <v xml:space="preserve"> </v>
      </c>
      <c r="IF77" s="81"/>
      <c r="IG77" s="81"/>
      <c r="IH77" s="81"/>
      <c r="II77" s="81"/>
      <c r="IJ77" s="81"/>
      <c r="IK77" s="81"/>
      <c r="IL77" s="81"/>
      <c r="IM77" s="81"/>
      <c r="IN77" s="81"/>
      <c r="IO77" s="81"/>
      <c r="IP77" s="81"/>
      <c r="IQ77" s="81"/>
      <c r="IR77" s="81"/>
      <c r="IS77" s="82"/>
      <c r="IT77" s="80" t="str">
        <f>データ!CS7</f>
        <v xml:space="preserve"> </v>
      </c>
      <c r="IU77" s="81"/>
      <c r="IV77" s="81"/>
      <c r="IW77" s="81"/>
      <c r="IX77" s="81"/>
      <c r="IY77" s="81"/>
      <c r="IZ77" s="81"/>
      <c r="JA77" s="81"/>
      <c r="JB77" s="81"/>
      <c r="JC77" s="81"/>
      <c r="JD77" s="81"/>
      <c r="JE77" s="81"/>
      <c r="JF77" s="81"/>
      <c r="JG77" s="81"/>
      <c r="JH77" s="82"/>
      <c r="JL77" s="4"/>
      <c r="JM77" s="4"/>
      <c r="JN77" s="4"/>
      <c r="JO77" s="4"/>
      <c r="JP77" s="4"/>
      <c r="JQ77" s="4"/>
      <c r="JR77" s="83" t="s">
        <v>27</v>
      </c>
      <c r="JS77" s="83"/>
      <c r="JT77" s="83"/>
      <c r="JU77" s="83"/>
      <c r="JV77" s="83"/>
      <c r="JW77" s="83"/>
      <c r="JX77" s="83"/>
      <c r="JY77" s="83"/>
      <c r="JZ77" s="83"/>
      <c r="KA77" s="80">
        <f>データ!CZ7</f>
        <v>0</v>
      </c>
      <c r="KB77" s="81"/>
      <c r="KC77" s="81"/>
      <c r="KD77" s="81"/>
      <c r="KE77" s="81"/>
      <c r="KF77" s="81"/>
      <c r="KG77" s="81"/>
      <c r="KH77" s="81"/>
      <c r="KI77" s="81"/>
      <c r="KJ77" s="81"/>
      <c r="KK77" s="81"/>
      <c r="KL77" s="81"/>
      <c r="KM77" s="81"/>
      <c r="KN77" s="81"/>
      <c r="KO77" s="82"/>
      <c r="KP77" s="80">
        <f>データ!DA7</f>
        <v>0</v>
      </c>
      <c r="KQ77" s="81"/>
      <c r="KR77" s="81"/>
      <c r="KS77" s="81"/>
      <c r="KT77" s="81"/>
      <c r="KU77" s="81"/>
      <c r="KV77" s="81"/>
      <c r="KW77" s="81"/>
      <c r="KX77" s="81"/>
      <c r="KY77" s="81"/>
      <c r="KZ77" s="81"/>
      <c r="LA77" s="81"/>
      <c r="LB77" s="81"/>
      <c r="LC77" s="81"/>
      <c r="LD77" s="82"/>
      <c r="LE77" s="80">
        <f>データ!DB7</f>
        <v>0</v>
      </c>
      <c r="LF77" s="81"/>
      <c r="LG77" s="81"/>
      <c r="LH77" s="81"/>
      <c r="LI77" s="81"/>
      <c r="LJ77" s="81"/>
      <c r="LK77" s="81"/>
      <c r="LL77" s="81"/>
      <c r="LM77" s="81"/>
      <c r="LN77" s="81"/>
      <c r="LO77" s="81"/>
      <c r="LP77" s="81"/>
      <c r="LQ77" s="81"/>
      <c r="LR77" s="81"/>
      <c r="LS77" s="82"/>
      <c r="LT77" s="80">
        <f>データ!DC7</f>
        <v>0</v>
      </c>
      <c r="LU77" s="81"/>
      <c r="LV77" s="81"/>
      <c r="LW77" s="81"/>
      <c r="LX77" s="81"/>
      <c r="LY77" s="81"/>
      <c r="LZ77" s="81"/>
      <c r="MA77" s="81"/>
      <c r="MB77" s="81"/>
      <c r="MC77" s="81"/>
      <c r="MD77" s="81"/>
      <c r="ME77" s="81"/>
      <c r="MF77" s="81"/>
      <c r="MG77" s="81"/>
      <c r="MH77" s="82"/>
      <c r="MI77" s="80">
        <f>データ!DD7</f>
        <v>0</v>
      </c>
      <c r="MJ77" s="81"/>
      <c r="MK77" s="81"/>
      <c r="ML77" s="81"/>
      <c r="MM77" s="81"/>
      <c r="MN77" s="81"/>
      <c r="MO77" s="81"/>
      <c r="MP77" s="81"/>
      <c r="MQ77" s="81"/>
      <c r="MR77" s="81"/>
      <c r="MS77" s="81"/>
      <c r="MT77" s="81"/>
      <c r="MU77" s="81"/>
      <c r="MV77" s="81"/>
      <c r="MW77" s="82"/>
      <c r="MX77" s="4"/>
      <c r="MY77" s="4"/>
      <c r="MZ77" s="4"/>
      <c r="NA77" s="4"/>
      <c r="NB77" s="4"/>
      <c r="NC77" s="44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15">
      <c r="A78" s="2"/>
      <c r="B78" s="22"/>
      <c r="C78" s="4"/>
      <c r="D78" s="4"/>
      <c r="E78" s="4"/>
      <c r="F78" s="4"/>
      <c r="I78" s="83" t="s">
        <v>29</v>
      </c>
      <c r="J78" s="83"/>
      <c r="K78" s="83"/>
      <c r="L78" s="83"/>
      <c r="M78" s="83"/>
      <c r="N78" s="83"/>
      <c r="O78" s="83"/>
      <c r="P78" s="83"/>
      <c r="Q78" s="83"/>
      <c r="R78" s="80" t="str">
        <f>データ!CG7</f>
        <v xml:space="preserve"> </v>
      </c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2"/>
      <c r="AG78" s="80" t="str">
        <f>データ!CH7</f>
        <v xml:space="preserve"> </v>
      </c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2"/>
      <c r="AV78" s="80" t="str">
        <f>データ!CI7</f>
        <v xml:space="preserve"> </v>
      </c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2"/>
      <c r="BK78" s="80" t="str">
        <f>データ!CJ7</f>
        <v xml:space="preserve"> </v>
      </c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2"/>
      <c r="BZ78" s="80" t="str">
        <f>データ!CK7</f>
        <v xml:space="preserve"> </v>
      </c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2"/>
      <c r="CO78" s="4"/>
      <c r="CP78" s="4"/>
      <c r="CQ78" s="4"/>
      <c r="CR78" s="4"/>
      <c r="CS78" s="4"/>
      <c r="CT78" s="4"/>
      <c r="CU78" s="4"/>
      <c r="CV78" s="87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  <c r="EF78" s="88"/>
      <c r="EG78" s="88"/>
      <c r="EH78" s="88"/>
      <c r="EI78" s="88"/>
      <c r="EJ78" s="88"/>
      <c r="EK78" s="88"/>
      <c r="EL78" s="88"/>
      <c r="EM78" s="88"/>
      <c r="EN78" s="88"/>
      <c r="EO78" s="88"/>
      <c r="EP78" s="88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/>
      <c r="FC78" s="88"/>
      <c r="FD78" s="88"/>
      <c r="FE78" s="88"/>
      <c r="FF78" s="88"/>
      <c r="FG78" s="88"/>
      <c r="FH78" s="88"/>
      <c r="FI78" s="88"/>
      <c r="FJ78" s="88"/>
      <c r="FK78" s="88"/>
      <c r="FL78" s="88"/>
      <c r="FM78" s="88"/>
      <c r="FN78" s="88"/>
      <c r="FO78" s="88"/>
      <c r="FP78" s="88"/>
      <c r="FQ78" s="88"/>
      <c r="FR78" s="88"/>
      <c r="FS78" s="88"/>
      <c r="FT78" s="88"/>
      <c r="FU78" s="88"/>
      <c r="FV78" s="88"/>
      <c r="FW78" s="89"/>
      <c r="FY78" s="4"/>
      <c r="FZ78" s="4"/>
      <c r="GA78" s="4"/>
      <c r="GB78" s="4"/>
      <c r="GC78" s="83" t="s">
        <v>29</v>
      </c>
      <c r="GD78" s="83"/>
      <c r="GE78" s="83"/>
      <c r="GF78" s="83"/>
      <c r="GG78" s="83"/>
      <c r="GH78" s="83"/>
      <c r="GI78" s="83"/>
      <c r="GJ78" s="83"/>
      <c r="GK78" s="83"/>
      <c r="GL78" s="80" t="str">
        <f>データ!CT7</f>
        <v xml:space="preserve"> </v>
      </c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2"/>
      <c r="HA78" s="80" t="str">
        <f>データ!CU7</f>
        <v xml:space="preserve"> </v>
      </c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2"/>
      <c r="HP78" s="80" t="str">
        <f>データ!CV7</f>
        <v xml:space="preserve"> </v>
      </c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2"/>
      <c r="IE78" s="80" t="str">
        <f>データ!CW7</f>
        <v xml:space="preserve"> </v>
      </c>
      <c r="IF78" s="81"/>
      <c r="IG78" s="81"/>
      <c r="IH78" s="81"/>
      <c r="II78" s="81"/>
      <c r="IJ78" s="81"/>
      <c r="IK78" s="81"/>
      <c r="IL78" s="81"/>
      <c r="IM78" s="81"/>
      <c r="IN78" s="81"/>
      <c r="IO78" s="81"/>
      <c r="IP78" s="81"/>
      <c r="IQ78" s="81"/>
      <c r="IR78" s="81"/>
      <c r="IS78" s="82"/>
      <c r="IT78" s="80" t="str">
        <f>データ!CX7</f>
        <v xml:space="preserve"> </v>
      </c>
      <c r="IU78" s="81"/>
      <c r="IV78" s="81"/>
      <c r="IW78" s="81"/>
      <c r="IX78" s="81"/>
      <c r="IY78" s="81"/>
      <c r="IZ78" s="81"/>
      <c r="JA78" s="81"/>
      <c r="JB78" s="81"/>
      <c r="JC78" s="81"/>
      <c r="JD78" s="81"/>
      <c r="JE78" s="81"/>
      <c r="JF78" s="81"/>
      <c r="JG78" s="81"/>
      <c r="JH78" s="82"/>
      <c r="JL78" s="4"/>
      <c r="JM78" s="4"/>
      <c r="JN78" s="4"/>
      <c r="JO78" s="4"/>
      <c r="JP78" s="4"/>
      <c r="JQ78" s="4"/>
      <c r="JR78" s="83" t="s">
        <v>29</v>
      </c>
      <c r="JS78" s="83"/>
      <c r="JT78" s="83"/>
      <c r="JU78" s="83"/>
      <c r="JV78" s="83"/>
      <c r="JW78" s="83"/>
      <c r="JX78" s="83"/>
      <c r="JY78" s="83"/>
      <c r="JZ78" s="83"/>
      <c r="KA78" s="80">
        <f>データ!DE7</f>
        <v>78.400000000000006</v>
      </c>
      <c r="KB78" s="81"/>
      <c r="KC78" s="81"/>
      <c r="KD78" s="81"/>
      <c r="KE78" s="81"/>
      <c r="KF78" s="81"/>
      <c r="KG78" s="81"/>
      <c r="KH78" s="81"/>
      <c r="KI78" s="81"/>
      <c r="KJ78" s="81"/>
      <c r="KK78" s="81"/>
      <c r="KL78" s="81"/>
      <c r="KM78" s="81"/>
      <c r="KN78" s="81"/>
      <c r="KO78" s="82"/>
      <c r="KP78" s="80">
        <f>データ!DF7</f>
        <v>70.5</v>
      </c>
      <c r="KQ78" s="81"/>
      <c r="KR78" s="81"/>
      <c r="KS78" s="81"/>
      <c r="KT78" s="81"/>
      <c r="KU78" s="81"/>
      <c r="KV78" s="81"/>
      <c r="KW78" s="81"/>
      <c r="KX78" s="81"/>
      <c r="KY78" s="81"/>
      <c r="KZ78" s="81"/>
      <c r="LA78" s="81"/>
      <c r="LB78" s="81"/>
      <c r="LC78" s="81"/>
      <c r="LD78" s="82"/>
      <c r="LE78" s="80">
        <f>データ!DG7</f>
        <v>59.2</v>
      </c>
      <c r="LF78" s="81"/>
      <c r="LG78" s="81"/>
      <c r="LH78" s="81"/>
      <c r="LI78" s="81"/>
      <c r="LJ78" s="81"/>
      <c r="LK78" s="81"/>
      <c r="LL78" s="81"/>
      <c r="LM78" s="81"/>
      <c r="LN78" s="81"/>
      <c r="LO78" s="81"/>
      <c r="LP78" s="81"/>
      <c r="LQ78" s="81"/>
      <c r="LR78" s="81"/>
      <c r="LS78" s="82"/>
      <c r="LT78" s="80">
        <f>データ!DH7</f>
        <v>62.4</v>
      </c>
      <c r="LU78" s="81"/>
      <c r="LV78" s="81"/>
      <c r="LW78" s="81"/>
      <c r="LX78" s="81"/>
      <c r="LY78" s="81"/>
      <c r="LZ78" s="81"/>
      <c r="MA78" s="81"/>
      <c r="MB78" s="81"/>
      <c r="MC78" s="81"/>
      <c r="MD78" s="81"/>
      <c r="ME78" s="81"/>
      <c r="MF78" s="81"/>
      <c r="MG78" s="81"/>
      <c r="MH78" s="82"/>
      <c r="MI78" s="80">
        <f>データ!DI7</f>
        <v>82.7</v>
      </c>
      <c r="MJ78" s="81"/>
      <c r="MK78" s="81"/>
      <c r="ML78" s="81"/>
      <c r="MM78" s="81"/>
      <c r="MN78" s="81"/>
      <c r="MO78" s="81"/>
      <c r="MP78" s="81"/>
      <c r="MQ78" s="81"/>
      <c r="MR78" s="81"/>
      <c r="MS78" s="81"/>
      <c r="MT78" s="81"/>
      <c r="MU78" s="81"/>
      <c r="MV78" s="81"/>
      <c r="MW78" s="82"/>
      <c r="MX78" s="4"/>
      <c r="MY78" s="4"/>
      <c r="MZ78" s="4"/>
      <c r="NA78" s="4"/>
      <c r="NB78" s="4"/>
      <c r="NC78" s="44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15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90"/>
      <c r="CW79" s="91"/>
      <c r="CX79" s="91"/>
      <c r="CY79" s="91"/>
      <c r="CZ79" s="91"/>
      <c r="DA79" s="91"/>
      <c r="DB79" s="91"/>
      <c r="DC79" s="91"/>
      <c r="DD79" s="91"/>
      <c r="DE79" s="91"/>
      <c r="DF79" s="91"/>
      <c r="DG79" s="91"/>
      <c r="DH79" s="91"/>
      <c r="DI79" s="91"/>
      <c r="DJ79" s="91"/>
      <c r="DK79" s="91"/>
      <c r="DL79" s="91"/>
      <c r="DM79" s="91"/>
      <c r="DN79" s="91"/>
      <c r="DO79" s="91"/>
      <c r="DP79" s="91"/>
      <c r="DQ79" s="91"/>
      <c r="DR79" s="91"/>
      <c r="DS79" s="91"/>
      <c r="DT79" s="91"/>
      <c r="DU79" s="91"/>
      <c r="DV79" s="91"/>
      <c r="DW79" s="91"/>
      <c r="DX79" s="91"/>
      <c r="DY79" s="91"/>
      <c r="DZ79" s="91"/>
      <c r="EA79" s="91"/>
      <c r="EB79" s="91"/>
      <c r="EC79" s="91"/>
      <c r="ED79" s="91"/>
      <c r="EE79" s="91"/>
      <c r="EF79" s="91"/>
      <c r="EG79" s="91"/>
      <c r="EH79" s="91"/>
      <c r="EI79" s="91"/>
      <c r="EJ79" s="91"/>
      <c r="EK79" s="91"/>
      <c r="EL79" s="91"/>
      <c r="EM79" s="91"/>
      <c r="EN79" s="91"/>
      <c r="EO79" s="91"/>
      <c r="EP79" s="91"/>
      <c r="EQ79" s="91"/>
      <c r="ER79" s="91"/>
      <c r="ES79" s="91"/>
      <c r="ET79" s="91"/>
      <c r="EU79" s="91"/>
      <c r="EV79" s="91"/>
      <c r="EW79" s="91"/>
      <c r="EX79" s="91"/>
      <c r="EY79" s="91"/>
      <c r="EZ79" s="91"/>
      <c r="FA79" s="91"/>
      <c r="FB79" s="91"/>
      <c r="FC79" s="91"/>
      <c r="FD79" s="91"/>
      <c r="FE79" s="91"/>
      <c r="FF79" s="91"/>
      <c r="FG79" s="91"/>
      <c r="FH79" s="91"/>
      <c r="FI79" s="91"/>
      <c r="FJ79" s="91"/>
      <c r="FK79" s="91"/>
      <c r="FL79" s="91"/>
      <c r="FM79" s="91"/>
      <c r="FN79" s="91"/>
      <c r="FO79" s="91"/>
      <c r="FP79" s="91"/>
      <c r="FQ79" s="91"/>
      <c r="FR79" s="91"/>
      <c r="FS79" s="91"/>
      <c r="FT79" s="91"/>
      <c r="FU79" s="91"/>
      <c r="FV79" s="91"/>
      <c r="FW79" s="92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15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15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15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03"/>
      <c r="NE82" s="104"/>
      <c r="NF82" s="104"/>
      <c r="NG82" s="104"/>
      <c r="NH82" s="104"/>
      <c r="NI82" s="104"/>
      <c r="NJ82" s="104"/>
      <c r="NK82" s="104"/>
      <c r="NL82" s="104"/>
      <c r="NM82" s="104"/>
      <c r="NN82" s="104"/>
      <c r="NO82" s="104"/>
      <c r="NP82" s="104"/>
      <c r="NQ82" s="104"/>
      <c r="NR82" s="105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45" t="s">
        <v>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15">
      <c r="B87" s="45" t="s">
        <v>36</v>
      </c>
      <c r="C87" s="46" t="s">
        <v>37</v>
      </c>
      <c r="D87" s="46" t="s">
        <v>38</v>
      </c>
      <c r="E87" s="46" t="s">
        <v>39</v>
      </c>
      <c r="F87" s="46" t="s">
        <v>40</v>
      </c>
      <c r="G87" s="46" t="s">
        <v>41</v>
      </c>
      <c r="H87" s="46" t="s">
        <v>42</v>
      </c>
      <c r="I87" s="46" t="s">
        <v>43</v>
      </c>
      <c r="J87" s="46" t="s">
        <v>44</v>
      </c>
      <c r="K87" s="46" t="s">
        <v>45</v>
      </c>
      <c r="L87" s="46" t="s">
        <v>46</v>
      </c>
      <c r="M87" s="47" t="s">
        <v>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15">
      <c r="B88" s="45" t="str">
        <f>データ!AI6</f>
        <v>【297.1】</v>
      </c>
      <c r="C88" s="46" t="str">
        <f>データ!AT6</f>
        <v>【5.3】</v>
      </c>
      <c r="D88" s="46" t="str">
        <f>データ!BE6</f>
        <v>【30】</v>
      </c>
      <c r="E88" s="46" t="str">
        <f>データ!DU6</f>
        <v>【199.3】</v>
      </c>
      <c r="F88" s="46" t="str">
        <f>データ!BP6</f>
        <v>【26.3】</v>
      </c>
      <c r="G88" s="46" t="str">
        <f>データ!CA6</f>
        <v>【16,102】</v>
      </c>
      <c r="H88" s="46" t="str">
        <f>データ!CL6</f>
        <v xml:space="preserve"> </v>
      </c>
      <c r="I88" s="46" t="s">
        <v>48</v>
      </c>
      <c r="J88" s="46" t="s">
        <v>49</v>
      </c>
      <c r="K88" s="46" t="str">
        <f>データ!CY6</f>
        <v xml:space="preserve"> </v>
      </c>
      <c r="L88" s="46" t="str">
        <f>データ!DJ6</f>
        <v>【103.6】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8HF8XUaLGrLh7YrojkmvtTJVn3JqWzLj+T1OPLjBjFVmDRDWdq63aayI3VdpDxegHyMo4ZvOH4acLpU6Y4KjRA==" saltValue="FK+KdQOfMGtBBoXInq0pXw==" spinCount="100000" sheet="1" objects="1" scenarios="1" formatCells="0" formatColumns="0" formatRows="0"/>
  <mergeCells count="204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5" x14ac:dyDescent="0.15"/>
  <cols>
    <col min="1" max="1" width="14.625" customWidth="1"/>
    <col min="2" max="90" width="11.875" customWidth="1"/>
    <col min="91" max="92" width="15.5" customWidth="1"/>
    <col min="93" max="125" width="11.875" customWidth="1"/>
  </cols>
  <sheetData>
    <row r="1" spans="1:125" x14ac:dyDescent="0.15">
      <c r="A1" t="s">
        <v>50</v>
      </c>
      <c r="Y1" s="48">
        <v>1</v>
      </c>
      <c r="Z1" s="48">
        <v>1</v>
      </c>
      <c r="AA1" s="48">
        <v>1</v>
      </c>
      <c r="AB1" s="48">
        <v>1</v>
      </c>
      <c r="AC1" s="48">
        <v>1</v>
      </c>
      <c r="AD1" s="48">
        <v>1</v>
      </c>
      <c r="AE1" s="48">
        <v>1</v>
      </c>
      <c r="AF1" s="48">
        <v>1</v>
      </c>
      <c r="AG1" s="48">
        <v>1</v>
      </c>
      <c r="AH1" s="48">
        <v>1</v>
      </c>
      <c r="AI1" s="48"/>
      <c r="AJ1" s="48">
        <v>1</v>
      </c>
      <c r="AK1" s="48">
        <v>1</v>
      </c>
      <c r="AL1" s="48">
        <v>1</v>
      </c>
      <c r="AM1" s="48">
        <v>1</v>
      </c>
      <c r="AN1" s="48">
        <v>1</v>
      </c>
      <c r="AO1" s="48">
        <v>1</v>
      </c>
      <c r="AP1" s="48">
        <v>1</v>
      </c>
      <c r="AQ1" s="48">
        <v>1</v>
      </c>
      <c r="AR1" s="48">
        <v>1</v>
      </c>
      <c r="AS1" s="48">
        <v>1</v>
      </c>
      <c r="AT1" s="48"/>
      <c r="AU1" s="48">
        <v>1</v>
      </c>
      <c r="AV1" s="48">
        <v>1</v>
      </c>
      <c r="AW1" s="48">
        <v>1</v>
      </c>
      <c r="AX1" s="48">
        <v>1</v>
      </c>
      <c r="AY1" s="48">
        <v>1</v>
      </c>
      <c r="AZ1" s="48">
        <v>1</v>
      </c>
      <c r="BA1" s="48">
        <v>1</v>
      </c>
      <c r="BB1" s="48">
        <v>1</v>
      </c>
      <c r="BC1" s="48">
        <v>1</v>
      </c>
      <c r="BD1" s="48">
        <v>1</v>
      </c>
      <c r="BE1" s="48"/>
      <c r="BF1" s="48">
        <v>1</v>
      </c>
      <c r="BG1" s="48">
        <v>1</v>
      </c>
      <c r="BH1" s="48">
        <v>1</v>
      </c>
      <c r="BI1" s="48">
        <v>1</v>
      </c>
      <c r="BJ1" s="48">
        <v>1</v>
      </c>
      <c r="BK1" s="48">
        <v>1</v>
      </c>
      <c r="BL1" s="48">
        <v>1</v>
      </c>
      <c r="BM1" s="48">
        <v>1</v>
      </c>
      <c r="BN1" s="48">
        <v>1</v>
      </c>
      <c r="BO1" s="48">
        <v>1</v>
      </c>
      <c r="BP1" s="48"/>
      <c r="BQ1" s="48">
        <v>1</v>
      </c>
      <c r="BR1" s="48">
        <v>1</v>
      </c>
      <c r="BS1" s="48">
        <v>1</v>
      </c>
      <c r="BT1" s="48">
        <v>1</v>
      </c>
      <c r="BU1" s="48">
        <v>1</v>
      </c>
      <c r="BV1" s="48">
        <v>1</v>
      </c>
      <c r="BW1" s="48">
        <v>1</v>
      </c>
      <c r="BX1" s="48">
        <v>1</v>
      </c>
      <c r="BY1" s="48">
        <v>1</v>
      </c>
      <c r="BZ1" s="48">
        <v>1</v>
      </c>
      <c r="CA1" s="48"/>
      <c r="CB1" s="48">
        <v>1</v>
      </c>
      <c r="CC1" s="48">
        <v>1</v>
      </c>
      <c r="CD1" s="48">
        <v>1</v>
      </c>
      <c r="CE1" s="48">
        <v>1</v>
      </c>
      <c r="CF1" s="48">
        <v>1</v>
      </c>
      <c r="CG1" s="48">
        <v>1</v>
      </c>
      <c r="CH1" s="48">
        <v>1</v>
      </c>
      <c r="CI1" s="48">
        <v>1</v>
      </c>
      <c r="CJ1" s="48">
        <v>1</v>
      </c>
      <c r="CK1" s="48">
        <v>1</v>
      </c>
      <c r="CL1" s="48"/>
      <c r="CO1" s="48">
        <v>1</v>
      </c>
      <c r="CP1" s="48">
        <v>1</v>
      </c>
      <c r="CQ1" s="48">
        <v>1</v>
      </c>
      <c r="CR1" s="48">
        <v>1</v>
      </c>
      <c r="CS1" s="48">
        <v>1</v>
      </c>
      <c r="CT1" s="48">
        <v>1</v>
      </c>
      <c r="CU1" s="48">
        <v>1</v>
      </c>
      <c r="CV1" s="48">
        <v>1</v>
      </c>
      <c r="CW1" s="48">
        <v>1</v>
      </c>
      <c r="CX1" s="48">
        <v>1</v>
      </c>
      <c r="CY1" s="48"/>
      <c r="CZ1" s="48">
        <v>1</v>
      </c>
      <c r="DA1" s="48">
        <v>1</v>
      </c>
      <c r="DB1" s="48">
        <v>1</v>
      </c>
      <c r="DC1" s="48">
        <v>1</v>
      </c>
      <c r="DD1" s="48">
        <v>1</v>
      </c>
      <c r="DE1" s="48">
        <v>1</v>
      </c>
      <c r="DF1" s="48">
        <v>1</v>
      </c>
      <c r="DG1" s="48">
        <v>1</v>
      </c>
      <c r="DH1" s="48">
        <v>1</v>
      </c>
      <c r="DI1" s="48">
        <v>1</v>
      </c>
      <c r="DJ1" s="48"/>
      <c r="DK1" s="48">
        <v>1</v>
      </c>
      <c r="DL1" s="48">
        <v>1</v>
      </c>
      <c r="DM1" s="48">
        <v>1</v>
      </c>
      <c r="DN1" s="48">
        <v>1</v>
      </c>
      <c r="DO1" s="48">
        <v>1</v>
      </c>
      <c r="DP1" s="48">
        <v>1</v>
      </c>
      <c r="DQ1" s="48">
        <v>1</v>
      </c>
      <c r="DR1" s="48">
        <v>1</v>
      </c>
      <c r="DS1" s="48">
        <v>1</v>
      </c>
      <c r="DT1" s="48">
        <v>1</v>
      </c>
      <c r="DU1" s="48"/>
    </row>
    <row r="2" spans="1:125" x14ac:dyDescent="0.15">
      <c r="A2" s="49" t="s">
        <v>51</v>
      </c>
      <c r="B2" s="49">
        <f>COLUMN()-1</f>
        <v>1</v>
      </c>
      <c r="C2" s="49">
        <f t="shared" ref="C2:DU2" si="0">COLUMN()-1</f>
        <v>2</v>
      </c>
      <c r="D2" s="49">
        <f t="shared" si="0"/>
        <v>3</v>
      </c>
      <c r="E2" s="49">
        <f t="shared" si="0"/>
        <v>4</v>
      </c>
      <c r="F2" s="49">
        <f t="shared" si="0"/>
        <v>5</v>
      </c>
      <c r="G2" s="49">
        <f t="shared" si="0"/>
        <v>6</v>
      </c>
      <c r="H2" s="49">
        <f t="shared" si="0"/>
        <v>7</v>
      </c>
      <c r="I2" s="49">
        <f t="shared" si="0"/>
        <v>8</v>
      </c>
      <c r="J2" s="49">
        <f t="shared" si="0"/>
        <v>9</v>
      </c>
      <c r="K2" s="49">
        <f t="shared" si="0"/>
        <v>10</v>
      </c>
      <c r="L2" s="49">
        <f t="shared" si="0"/>
        <v>11</v>
      </c>
      <c r="M2" s="49">
        <f t="shared" si="0"/>
        <v>12</v>
      </c>
      <c r="N2" s="49">
        <f t="shared" si="0"/>
        <v>13</v>
      </c>
      <c r="O2" s="49">
        <f t="shared" si="0"/>
        <v>14</v>
      </c>
      <c r="P2" s="49">
        <f t="shared" si="0"/>
        <v>15</v>
      </c>
      <c r="Q2" s="49">
        <f t="shared" si="0"/>
        <v>16</v>
      </c>
      <c r="R2" s="49">
        <f t="shared" si="0"/>
        <v>17</v>
      </c>
      <c r="S2" s="49">
        <f t="shared" si="0"/>
        <v>18</v>
      </c>
      <c r="T2" s="49">
        <f t="shared" si="0"/>
        <v>19</v>
      </c>
      <c r="U2" s="49">
        <f t="shared" si="0"/>
        <v>20</v>
      </c>
      <c r="V2" s="49">
        <f t="shared" si="0"/>
        <v>21</v>
      </c>
      <c r="W2" s="49">
        <f t="shared" si="0"/>
        <v>22</v>
      </c>
      <c r="X2" s="49">
        <f t="shared" si="0"/>
        <v>23</v>
      </c>
      <c r="Y2" s="49">
        <f t="shared" si="0"/>
        <v>24</v>
      </c>
      <c r="Z2" s="49">
        <f t="shared" si="0"/>
        <v>25</v>
      </c>
      <c r="AA2" s="49">
        <f t="shared" si="0"/>
        <v>26</v>
      </c>
      <c r="AB2" s="49">
        <f t="shared" si="0"/>
        <v>27</v>
      </c>
      <c r="AC2" s="49">
        <f t="shared" si="0"/>
        <v>28</v>
      </c>
      <c r="AD2" s="49">
        <f t="shared" si="0"/>
        <v>29</v>
      </c>
      <c r="AE2" s="49">
        <f t="shared" si="0"/>
        <v>30</v>
      </c>
      <c r="AF2" s="49">
        <f t="shared" si="0"/>
        <v>31</v>
      </c>
      <c r="AG2" s="49">
        <f t="shared" si="0"/>
        <v>32</v>
      </c>
      <c r="AH2" s="49">
        <f t="shared" si="0"/>
        <v>33</v>
      </c>
      <c r="AI2" s="49">
        <f t="shared" si="0"/>
        <v>34</v>
      </c>
      <c r="AJ2" s="49">
        <f t="shared" si="0"/>
        <v>35</v>
      </c>
      <c r="AK2" s="49">
        <f t="shared" si="0"/>
        <v>36</v>
      </c>
      <c r="AL2" s="49">
        <f t="shared" si="0"/>
        <v>37</v>
      </c>
      <c r="AM2" s="49">
        <f t="shared" si="0"/>
        <v>38</v>
      </c>
      <c r="AN2" s="49">
        <f t="shared" si="0"/>
        <v>39</v>
      </c>
      <c r="AO2" s="49">
        <f t="shared" si="0"/>
        <v>40</v>
      </c>
      <c r="AP2" s="49">
        <f t="shared" si="0"/>
        <v>41</v>
      </c>
      <c r="AQ2" s="49">
        <f t="shared" si="0"/>
        <v>42</v>
      </c>
      <c r="AR2" s="49">
        <f t="shared" si="0"/>
        <v>43</v>
      </c>
      <c r="AS2" s="49">
        <f t="shared" si="0"/>
        <v>44</v>
      </c>
      <c r="AT2" s="49">
        <f t="shared" si="0"/>
        <v>45</v>
      </c>
      <c r="AU2" s="49">
        <f t="shared" si="0"/>
        <v>46</v>
      </c>
      <c r="AV2" s="49">
        <f t="shared" si="0"/>
        <v>47</v>
      </c>
      <c r="AW2" s="49">
        <f t="shared" si="0"/>
        <v>48</v>
      </c>
      <c r="AX2" s="49">
        <f t="shared" si="0"/>
        <v>49</v>
      </c>
      <c r="AY2" s="49">
        <f t="shared" si="0"/>
        <v>50</v>
      </c>
      <c r="AZ2" s="49">
        <f t="shared" si="0"/>
        <v>51</v>
      </c>
      <c r="BA2" s="49">
        <f t="shared" si="0"/>
        <v>52</v>
      </c>
      <c r="BB2" s="49">
        <f t="shared" si="0"/>
        <v>53</v>
      </c>
      <c r="BC2" s="49">
        <f t="shared" si="0"/>
        <v>54</v>
      </c>
      <c r="BD2" s="49">
        <f t="shared" si="0"/>
        <v>55</v>
      </c>
      <c r="BE2" s="49">
        <f t="shared" si="0"/>
        <v>56</v>
      </c>
      <c r="BF2" s="49">
        <f t="shared" si="0"/>
        <v>57</v>
      </c>
      <c r="BG2" s="49">
        <f t="shared" si="0"/>
        <v>58</v>
      </c>
      <c r="BH2" s="49">
        <f t="shared" si="0"/>
        <v>59</v>
      </c>
      <c r="BI2" s="49">
        <f t="shared" si="0"/>
        <v>60</v>
      </c>
      <c r="BJ2" s="49">
        <f t="shared" si="0"/>
        <v>61</v>
      </c>
      <c r="BK2" s="49">
        <f t="shared" si="0"/>
        <v>62</v>
      </c>
      <c r="BL2" s="49">
        <f t="shared" si="0"/>
        <v>63</v>
      </c>
      <c r="BM2" s="49">
        <f t="shared" si="0"/>
        <v>64</v>
      </c>
      <c r="BN2" s="49">
        <f t="shared" si="0"/>
        <v>65</v>
      </c>
      <c r="BO2" s="49">
        <f t="shared" si="0"/>
        <v>66</v>
      </c>
      <c r="BP2" s="49">
        <f t="shared" si="0"/>
        <v>67</v>
      </c>
      <c r="BQ2" s="49">
        <f t="shared" si="0"/>
        <v>68</v>
      </c>
      <c r="BR2" s="49">
        <f t="shared" si="0"/>
        <v>69</v>
      </c>
      <c r="BS2" s="49">
        <f t="shared" si="0"/>
        <v>70</v>
      </c>
      <c r="BT2" s="49">
        <f t="shared" si="0"/>
        <v>71</v>
      </c>
      <c r="BU2" s="49">
        <f t="shared" si="0"/>
        <v>72</v>
      </c>
      <c r="BV2" s="49">
        <f t="shared" si="0"/>
        <v>73</v>
      </c>
      <c r="BW2" s="49">
        <f t="shared" si="0"/>
        <v>74</v>
      </c>
      <c r="BX2" s="49">
        <f t="shared" si="0"/>
        <v>75</v>
      </c>
      <c r="BY2" s="49">
        <f t="shared" si="0"/>
        <v>76</v>
      </c>
      <c r="BZ2" s="49">
        <f t="shared" si="0"/>
        <v>77</v>
      </c>
      <c r="CA2" s="49">
        <f t="shared" si="0"/>
        <v>78</v>
      </c>
      <c r="CB2" s="49">
        <f t="shared" si="0"/>
        <v>79</v>
      </c>
      <c r="CC2" s="49">
        <f t="shared" si="0"/>
        <v>80</v>
      </c>
      <c r="CD2" s="49">
        <f t="shared" si="0"/>
        <v>81</v>
      </c>
      <c r="CE2" s="49">
        <f t="shared" si="0"/>
        <v>82</v>
      </c>
      <c r="CF2" s="49">
        <f t="shared" si="0"/>
        <v>83</v>
      </c>
      <c r="CG2" s="49">
        <f t="shared" si="0"/>
        <v>84</v>
      </c>
      <c r="CH2" s="49">
        <f t="shared" si="0"/>
        <v>85</v>
      </c>
      <c r="CI2" s="49">
        <f t="shared" si="0"/>
        <v>86</v>
      </c>
      <c r="CJ2" s="49">
        <f t="shared" si="0"/>
        <v>87</v>
      </c>
      <c r="CK2" s="49">
        <f t="shared" si="0"/>
        <v>88</v>
      </c>
      <c r="CL2" s="49">
        <f t="shared" si="0"/>
        <v>89</v>
      </c>
      <c r="CM2" s="49">
        <f t="shared" si="0"/>
        <v>90</v>
      </c>
      <c r="CN2" s="49">
        <f t="shared" si="0"/>
        <v>91</v>
      </c>
      <c r="CO2" s="49">
        <f t="shared" si="0"/>
        <v>92</v>
      </c>
      <c r="CP2" s="49">
        <f t="shared" si="0"/>
        <v>93</v>
      </c>
      <c r="CQ2" s="49">
        <f t="shared" si="0"/>
        <v>94</v>
      </c>
      <c r="CR2" s="49">
        <f t="shared" si="0"/>
        <v>95</v>
      </c>
      <c r="CS2" s="49">
        <f t="shared" si="0"/>
        <v>96</v>
      </c>
      <c r="CT2" s="49">
        <f t="shared" si="0"/>
        <v>97</v>
      </c>
      <c r="CU2" s="49">
        <f t="shared" si="0"/>
        <v>98</v>
      </c>
      <c r="CV2" s="49">
        <f t="shared" si="0"/>
        <v>99</v>
      </c>
      <c r="CW2" s="49">
        <f t="shared" si="0"/>
        <v>100</v>
      </c>
      <c r="CX2" s="49">
        <f t="shared" si="0"/>
        <v>101</v>
      </c>
      <c r="CY2" s="49">
        <f t="shared" si="0"/>
        <v>102</v>
      </c>
      <c r="CZ2" s="49">
        <f t="shared" si="0"/>
        <v>103</v>
      </c>
      <c r="DA2" s="49">
        <f t="shared" si="0"/>
        <v>104</v>
      </c>
      <c r="DB2" s="49">
        <f t="shared" si="0"/>
        <v>105</v>
      </c>
      <c r="DC2" s="49">
        <f t="shared" si="0"/>
        <v>106</v>
      </c>
      <c r="DD2" s="49">
        <f t="shared" si="0"/>
        <v>107</v>
      </c>
      <c r="DE2" s="49">
        <f t="shared" si="0"/>
        <v>108</v>
      </c>
      <c r="DF2" s="49">
        <f t="shared" si="0"/>
        <v>109</v>
      </c>
      <c r="DG2" s="49">
        <f t="shared" si="0"/>
        <v>110</v>
      </c>
      <c r="DH2" s="49">
        <f t="shared" si="0"/>
        <v>111</v>
      </c>
      <c r="DI2" s="49">
        <f t="shared" si="0"/>
        <v>112</v>
      </c>
      <c r="DJ2" s="49">
        <f t="shared" si="0"/>
        <v>113</v>
      </c>
      <c r="DK2" s="49">
        <f t="shared" si="0"/>
        <v>114</v>
      </c>
      <c r="DL2" s="49">
        <f t="shared" si="0"/>
        <v>115</v>
      </c>
      <c r="DM2" s="49">
        <f t="shared" si="0"/>
        <v>116</v>
      </c>
      <c r="DN2" s="49">
        <f t="shared" si="0"/>
        <v>117</v>
      </c>
      <c r="DO2" s="49">
        <f t="shared" si="0"/>
        <v>118</v>
      </c>
      <c r="DP2" s="49">
        <f t="shared" si="0"/>
        <v>119</v>
      </c>
      <c r="DQ2" s="49">
        <f t="shared" si="0"/>
        <v>120</v>
      </c>
      <c r="DR2" s="49">
        <f t="shared" si="0"/>
        <v>121</v>
      </c>
      <c r="DS2" s="49">
        <f t="shared" si="0"/>
        <v>122</v>
      </c>
      <c r="DT2" s="49">
        <f t="shared" si="0"/>
        <v>123</v>
      </c>
      <c r="DU2" s="49">
        <f t="shared" si="0"/>
        <v>124</v>
      </c>
    </row>
    <row r="3" spans="1:125" ht="13.15" customHeight="1" x14ac:dyDescent="0.15">
      <c r="A3" s="49" t="s">
        <v>52</v>
      </c>
      <c r="B3" s="50" t="s">
        <v>53</v>
      </c>
      <c r="C3" s="50" t="s">
        <v>54</v>
      </c>
      <c r="D3" s="50" t="s">
        <v>55</v>
      </c>
      <c r="E3" s="50" t="s">
        <v>56</v>
      </c>
      <c r="F3" s="50" t="s">
        <v>57</v>
      </c>
      <c r="G3" s="50" t="s">
        <v>58</v>
      </c>
      <c r="H3" s="143" t="s">
        <v>59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60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61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62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15">
      <c r="A4" s="49" t="s">
        <v>63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64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65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66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67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68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69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70</v>
      </c>
      <c r="CN4" s="149" t="s">
        <v>71</v>
      </c>
      <c r="CO4" s="140" t="s">
        <v>72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73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74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15">
      <c r="A5" s="49" t="s">
        <v>75</v>
      </c>
      <c r="B5" s="58"/>
      <c r="C5" s="58"/>
      <c r="D5" s="58"/>
      <c r="E5" s="58"/>
      <c r="F5" s="58"/>
      <c r="G5" s="58"/>
      <c r="H5" s="59" t="s">
        <v>76</v>
      </c>
      <c r="I5" s="59" t="s">
        <v>77</v>
      </c>
      <c r="J5" s="59" t="s">
        <v>78</v>
      </c>
      <c r="K5" s="59" t="s">
        <v>79</v>
      </c>
      <c r="L5" s="59" t="s">
        <v>80</v>
      </c>
      <c r="M5" s="59" t="s">
        <v>4</v>
      </c>
      <c r="N5" s="59" t="s">
        <v>5</v>
      </c>
      <c r="O5" s="59" t="s">
        <v>81</v>
      </c>
      <c r="P5" s="59" t="s">
        <v>13</v>
      </c>
      <c r="Q5" s="59" t="s">
        <v>82</v>
      </c>
      <c r="R5" s="59" t="s">
        <v>83</v>
      </c>
      <c r="S5" s="59" t="s">
        <v>84</v>
      </c>
      <c r="T5" s="59" t="s">
        <v>85</v>
      </c>
      <c r="U5" s="59" t="s">
        <v>86</v>
      </c>
      <c r="V5" s="59" t="s">
        <v>87</v>
      </c>
      <c r="W5" s="59" t="s">
        <v>88</v>
      </c>
      <c r="X5" s="59" t="s">
        <v>89</v>
      </c>
      <c r="Y5" s="59" t="s">
        <v>90</v>
      </c>
      <c r="Z5" s="59" t="s">
        <v>91</v>
      </c>
      <c r="AA5" s="59" t="s">
        <v>92</v>
      </c>
      <c r="AB5" s="59" t="s">
        <v>93</v>
      </c>
      <c r="AC5" s="59" t="s">
        <v>94</v>
      </c>
      <c r="AD5" s="59" t="s">
        <v>95</v>
      </c>
      <c r="AE5" s="59" t="s">
        <v>96</v>
      </c>
      <c r="AF5" s="59" t="s">
        <v>97</v>
      </c>
      <c r="AG5" s="59" t="s">
        <v>98</v>
      </c>
      <c r="AH5" s="59" t="s">
        <v>99</v>
      </c>
      <c r="AI5" s="59" t="s">
        <v>100</v>
      </c>
      <c r="AJ5" s="59" t="s">
        <v>101</v>
      </c>
      <c r="AK5" s="59" t="s">
        <v>102</v>
      </c>
      <c r="AL5" s="59" t="s">
        <v>103</v>
      </c>
      <c r="AM5" s="59" t="s">
        <v>104</v>
      </c>
      <c r="AN5" s="59" t="s">
        <v>94</v>
      </c>
      <c r="AO5" s="59" t="s">
        <v>95</v>
      </c>
      <c r="AP5" s="59" t="s">
        <v>96</v>
      </c>
      <c r="AQ5" s="59" t="s">
        <v>97</v>
      </c>
      <c r="AR5" s="59" t="s">
        <v>98</v>
      </c>
      <c r="AS5" s="59" t="s">
        <v>99</v>
      </c>
      <c r="AT5" s="59" t="s">
        <v>100</v>
      </c>
      <c r="AU5" s="59" t="s">
        <v>105</v>
      </c>
      <c r="AV5" s="59" t="s">
        <v>102</v>
      </c>
      <c r="AW5" s="59" t="s">
        <v>106</v>
      </c>
      <c r="AX5" s="59" t="s">
        <v>104</v>
      </c>
      <c r="AY5" s="59" t="s">
        <v>107</v>
      </c>
      <c r="AZ5" s="59" t="s">
        <v>95</v>
      </c>
      <c r="BA5" s="59" t="s">
        <v>96</v>
      </c>
      <c r="BB5" s="59" t="s">
        <v>97</v>
      </c>
      <c r="BC5" s="59" t="s">
        <v>98</v>
      </c>
      <c r="BD5" s="59" t="s">
        <v>99</v>
      </c>
      <c r="BE5" s="59" t="s">
        <v>100</v>
      </c>
      <c r="BF5" s="59" t="s">
        <v>90</v>
      </c>
      <c r="BG5" s="59" t="s">
        <v>108</v>
      </c>
      <c r="BH5" s="59" t="s">
        <v>92</v>
      </c>
      <c r="BI5" s="59" t="s">
        <v>109</v>
      </c>
      <c r="BJ5" s="59" t="s">
        <v>94</v>
      </c>
      <c r="BK5" s="59" t="s">
        <v>95</v>
      </c>
      <c r="BL5" s="59" t="s">
        <v>96</v>
      </c>
      <c r="BM5" s="59" t="s">
        <v>97</v>
      </c>
      <c r="BN5" s="59" t="s">
        <v>98</v>
      </c>
      <c r="BO5" s="59" t="s">
        <v>99</v>
      </c>
      <c r="BP5" s="59" t="s">
        <v>100</v>
      </c>
      <c r="BQ5" s="59" t="s">
        <v>101</v>
      </c>
      <c r="BR5" s="59" t="s">
        <v>102</v>
      </c>
      <c r="BS5" s="59" t="s">
        <v>103</v>
      </c>
      <c r="BT5" s="59" t="s">
        <v>104</v>
      </c>
      <c r="BU5" s="59" t="s">
        <v>110</v>
      </c>
      <c r="BV5" s="59" t="s">
        <v>95</v>
      </c>
      <c r="BW5" s="59" t="s">
        <v>96</v>
      </c>
      <c r="BX5" s="59" t="s">
        <v>97</v>
      </c>
      <c r="BY5" s="59" t="s">
        <v>98</v>
      </c>
      <c r="BZ5" s="59" t="s">
        <v>99</v>
      </c>
      <c r="CA5" s="59" t="s">
        <v>100</v>
      </c>
      <c r="CB5" s="59" t="s">
        <v>90</v>
      </c>
      <c r="CC5" s="59" t="s">
        <v>102</v>
      </c>
      <c r="CD5" s="59" t="s">
        <v>111</v>
      </c>
      <c r="CE5" s="59" t="s">
        <v>104</v>
      </c>
      <c r="CF5" s="59" t="s">
        <v>110</v>
      </c>
      <c r="CG5" s="59" t="s">
        <v>95</v>
      </c>
      <c r="CH5" s="59" t="s">
        <v>96</v>
      </c>
      <c r="CI5" s="59" t="s">
        <v>97</v>
      </c>
      <c r="CJ5" s="59" t="s">
        <v>98</v>
      </c>
      <c r="CK5" s="59" t="s">
        <v>99</v>
      </c>
      <c r="CL5" s="59" t="s">
        <v>100</v>
      </c>
      <c r="CM5" s="150"/>
      <c r="CN5" s="150"/>
      <c r="CO5" s="59" t="s">
        <v>90</v>
      </c>
      <c r="CP5" s="59" t="s">
        <v>108</v>
      </c>
      <c r="CQ5" s="59" t="s">
        <v>106</v>
      </c>
      <c r="CR5" s="59" t="s">
        <v>104</v>
      </c>
      <c r="CS5" s="59" t="s">
        <v>94</v>
      </c>
      <c r="CT5" s="59" t="s">
        <v>95</v>
      </c>
      <c r="CU5" s="59" t="s">
        <v>96</v>
      </c>
      <c r="CV5" s="59" t="s">
        <v>97</v>
      </c>
      <c r="CW5" s="59" t="s">
        <v>98</v>
      </c>
      <c r="CX5" s="59" t="s">
        <v>99</v>
      </c>
      <c r="CY5" s="59" t="s">
        <v>100</v>
      </c>
      <c r="CZ5" s="59" t="s">
        <v>105</v>
      </c>
      <c r="DA5" s="59" t="s">
        <v>102</v>
      </c>
      <c r="DB5" s="59" t="s">
        <v>103</v>
      </c>
      <c r="DC5" s="59" t="s">
        <v>104</v>
      </c>
      <c r="DD5" s="59" t="s">
        <v>94</v>
      </c>
      <c r="DE5" s="59" t="s">
        <v>95</v>
      </c>
      <c r="DF5" s="59" t="s">
        <v>96</v>
      </c>
      <c r="DG5" s="59" t="s">
        <v>97</v>
      </c>
      <c r="DH5" s="59" t="s">
        <v>98</v>
      </c>
      <c r="DI5" s="59" t="s">
        <v>99</v>
      </c>
      <c r="DJ5" s="59" t="s">
        <v>35</v>
      </c>
      <c r="DK5" s="59" t="s">
        <v>90</v>
      </c>
      <c r="DL5" s="59" t="s">
        <v>102</v>
      </c>
      <c r="DM5" s="59" t="s">
        <v>111</v>
      </c>
      <c r="DN5" s="59" t="s">
        <v>109</v>
      </c>
      <c r="DO5" s="59" t="s">
        <v>112</v>
      </c>
      <c r="DP5" s="59" t="s">
        <v>95</v>
      </c>
      <c r="DQ5" s="59" t="s">
        <v>96</v>
      </c>
      <c r="DR5" s="59" t="s">
        <v>97</v>
      </c>
      <c r="DS5" s="59" t="s">
        <v>98</v>
      </c>
      <c r="DT5" s="59" t="s">
        <v>99</v>
      </c>
      <c r="DU5" s="59" t="s">
        <v>100</v>
      </c>
    </row>
    <row r="6" spans="1:125" s="66" customFormat="1" x14ac:dyDescent="0.15">
      <c r="A6" s="49" t="s">
        <v>113</v>
      </c>
      <c r="B6" s="60">
        <f>B8</f>
        <v>2018</v>
      </c>
      <c r="C6" s="60">
        <f t="shared" ref="C6:X6" si="1">C8</f>
        <v>122360</v>
      </c>
      <c r="D6" s="60">
        <f t="shared" si="1"/>
        <v>47</v>
      </c>
      <c r="E6" s="60">
        <f t="shared" si="1"/>
        <v>14</v>
      </c>
      <c r="F6" s="60">
        <f t="shared" si="1"/>
        <v>0</v>
      </c>
      <c r="G6" s="60">
        <f t="shared" si="1"/>
        <v>2</v>
      </c>
      <c r="H6" s="60" t="str">
        <f>SUBSTITUTE(H8,"　","")</f>
        <v>千葉県香取市</v>
      </c>
      <c r="I6" s="60" t="str">
        <f t="shared" si="1"/>
        <v>佐原駅北駐車場</v>
      </c>
      <c r="J6" s="60" t="str">
        <f t="shared" si="1"/>
        <v>法非適用</v>
      </c>
      <c r="K6" s="60" t="str">
        <f t="shared" si="1"/>
        <v>駐車場整備事業</v>
      </c>
      <c r="L6" s="60" t="str">
        <f t="shared" si="1"/>
        <v>-</v>
      </c>
      <c r="M6" s="60" t="str">
        <f t="shared" si="1"/>
        <v>Ａ３Ｂ１</v>
      </c>
      <c r="N6" s="60" t="str">
        <f t="shared" si="1"/>
        <v>非設置</v>
      </c>
      <c r="O6" s="61" t="str">
        <f t="shared" si="1"/>
        <v>該当数値なし</v>
      </c>
      <c r="P6" s="62" t="str">
        <f t="shared" si="1"/>
        <v>届出駐車場</v>
      </c>
      <c r="Q6" s="62" t="str">
        <f t="shared" si="1"/>
        <v>広場式</v>
      </c>
      <c r="R6" s="63">
        <f t="shared" si="1"/>
        <v>42</v>
      </c>
      <c r="S6" s="62" t="str">
        <f t="shared" si="1"/>
        <v>駅</v>
      </c>
      <c r="T6" s="62" t="str">
        <f t="shared" si="1"/>
        <v>無</v>
      </c>
      <c r="U6" s="63">
        <f t="shared" si="1"/>
        <v>5610</v>
      </c>
      <c r="V6" s="63">
        <f t="shared" si="1"/>
        <v>220</v>
      </c>
      <c r="W6" s="63">
        <f t="shared" si="1"/>
        <v>300</v>
      </c>
      <c r="X6" s="62" t="str">
        <f t="shared" si="1"/>
        <v>代行制</v>
      </c>
      <c r="Y6" s="64">
        <f>IF(Y8="-",NA(),Y8)</f>
        <v>278.60000000000002</v>
      </c>
      <c r="Z6" s="64">
        <f t="shared" ref="Z6:AH6" si="2">IF(Z8="-",NA(),Z8)</f>
        <v>282.3</v>
      </c>
      <c r="AA6" s="64">
        <f t="shared" si="2"/>
        <v>277.8</v>
      </c>
      <c r="AB6" s="64">
        <f t="shared" si="2"/>
        <v>310.10000000000002</v>
      </c>
      <c r="AC6" s="64">
        <f t="shared" si="2"/>
        <v>376.3</v>
      </c>
      <c r="AD6" s="64">
        <f t="shared" si="2"/>
        <v>385.5</v>
      </c>
      <c r="AE6" s="64">
        <f t="shared" si="2"/>
        <v>419.4</v>
      </c>
      <c r="AF6" s="64">
        <f t="shared" si="2"/>
        <v>371</v>
      </c>
      <c r="AG6" s="64">
        <f t="shared" si="2"/>
        <v>509.2</v>
      </c>
      <c r="AH6" s="64">
        <f t="shared" si="2"/>
        <v>449.1</v>
      </c>
      <c r="AI6" s="61" t="str">
        <f>IF(AI8="-","",IF(AI8="-","【-】","【"&amp;SUBSTITUTE(TEXT(AI8,"#,##0.0"),"-","△")&amp;"】"))</f>
        <v>【297.1】</v>
      </c>
      <c r="AJ6" s="64">
        <f>IF(AJ8="-",NA(),AJ8)</f>
        <v>0</v>
      </c>
      <c r="AK6" s="64">
        <f t="shared" ref="AK6:AS6" si="3">IF(AK8="-",NA(),AK8)</f>
        <v>0</v>
      </c>
      <c r="AL6" s="64">
        <f t="shared" si="3"/>
        <v>0</v>
      </c>
      <c r="AM6" s="64">
        <f t="shared" si="3"/>
        <v>0</v>
      </c>
      <c r="AN6" s="64">
        <f t="shared" si="3"/>
        <v>0</v>
      </c>
      <c r="AO6" s="64">
        <f t="shared" si="3"/>
        <v>3.5</v>
      </c>
      <c r="AP6" s="64">
        <f t="shared" si="3"/>
        <v>3.2</v>
      </c>
      <c r="AQ6" s="64">
        <f t="shared" si="3"/>
        <v>2.9</v>
      </c>
      <c r="AR6" s="64">
        <f t="shared" si="3"/>
        <v>6</v>
      </c>
      <c r="AS6" s="64">
        <f t="shared" si="3"/>
        <v>3.8</v>
      </c>
      <c r="AT6" s="61" t="str">
        <f>IF(AT8="-","",IF(AT8="-","【-】","【"&amp;SUBSTITUTE(TEXT(AT8,"#,##0.0"),"-","△")&amp;"】"))</f>
        <v>【5.3】</v>
      </c>
      <c r="AU6" s="65">
        <f>IF(AU8="-",NA(),AU8)</f>
        <v>0</v>
      </c>
      <c r="AV6" s="65">
        <f t="shared" ref="AV6:BD6" si="4">IF(AV8="-",NA(),AV8)</f>
        <v>0</v>
      </c>
      <c r="AW6" s="65">
        <f t="shared" si="4"/>
        <v>0</v>
      </c>
      <c r="AX6" s="65">
        <f t="shared" si="4"/>
        <v>0</v>
      </c>
      <c r="AY6" s="65">
        <f t="shared" si="4"/>
        <v>0</v>
      </c>
      <c r="AZ6" s="65">
        <f t="shared" si="4"/>
        <v>23</v>
      </c>
      <c r="BA6" s="65">
        <f t="shared" si="4"/>
        <v>22</v>
      </c>
      <c r="BB6" s="65">
        <f t="shared" si="4"/>
        <v>16</v>
      </c>
      <c r="BC6" s="65">
        <f t="shared" si="4"/>
        <v>21</v>
      </c>
      <c r="BD6" s="65">
        <f t="shared" si="4"/>
        <v>17</v>
      </c>
      <c r="BE6" s="63" t="str">
        <f>IF(BE8="-","",IF(BE8="-","【-】","【"&amp;SUBSTITUTE(TEXT(BE8,"#,##0"),"-","△")&amp;"】"))</f>
        <v>【30】</v>
      </c>
      <c r="BF6" s="64">
        <f>IF(BF8="-",NA(),BF8)</f>
        <v>64.099999999999994</v>
      </c>
      <c r="BG6" s="64">
        <f t="shared" ref="BG6:BO6" si="5">IF(BG8="-",NA(),BG8)</f>
        <v>64.599999999999994</v>
      </c>
      <c r="BH6" s="64">
        <f t="shared" si="5"/>
        <v>64</v>
      </c>
      <c r="BI6" s="64">
        <f t="shared" si="5"/>
        <v>67.8</v>
      </c>
      <c r="BJ6" s="64">
        <f t="shared" si="5"/>
        <v>73.400000000000006</v>
      </c>
      <c r="BK6" s="64">
        <f t="shared" si="5"/>
        <v>40.700000000000003</v>
      </c>
      <c r="BL6" s="64">
        <f t="shared" si="5"/>
        <v>38.200000000000003</v>
      </c>
      <c r="BM6" s="64">
        <f t="shared" si="5"/>
        <v>34.6</v>
      </c>
      <c r="BN6" s="64">
        <f t="shared" si="5"/>
        <v>37.6</v>
      </c>
      <c r="BO6" s="64">
        <f t="shared" si="5"/>
        <v>33.200000000000003</v>
      </c>
      <c r="BP6" s="61" t="str">
        <f>IF(BP8="-","",IF(BP8="-","【-】","【"&amp;SUBSTITUTE(TEXT(BP8,"#,##0.0"),"-","△")&amp;"】"))</f>
        <v>【26.3】</v>
      </c>
      <c r="BQ6" s="65">
        <f>IF(BQ8="-",NA(),BQ8)</f>
        <v>14640</v>
      </c>
      <c r="BR6" s="65">
        <f t="shared" ref="BR6:BZ6" si="6">IF(BR8="-",NA(),BR8)</f>
        <v>14949</v>
      </c>
      <c r="BS6" s="65">
        <f t="shared" si="6"/>
        <v>14675</v>
      </c>
      <c r="BT6" s="65">
        <f t="shared" si="6"/>
        <v>15528</v>
      </c>
      <c r="BU6" s="65">
        <f t="shared" si="6"/>
        <v>17340</v>
      </c>
      <c r="BV6" s="65">
        <f t="shared" si="6"/>
        <v>7496</v>
      </c>
      <c r="BW6" s="65">
        <f t="shared" si="6"/>
        <v>6967</v>
      </c>
      <c r="BX6" s="65">
        <f t="shared" si="6"/>
        <v>7138</v>
      </c>
      <c r="BY6" s="65">
        <f t="shared" si="6"/>
        <v>8131</v>
      </c>
      <c r="BZ6" s="65">
        <f t="shared" si="6"/>
        <v>8024</v>
      </c>
      <c r="CA6" s="63" t="str">
        <f>IF(CA8="-","",IF(CA8="-","【-】","【"&amp;SUBSTITUTE(TEXT(CA8,"#,##0"),"-","△")&amp;"】"))</f>
        <v>【16,102】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114</v>
      </c>
      <c r="CM6" s="63">
        <f t="shared" ref="CM6:CN6" si="7">CM8</f>
        <v>220473</v>
      </c>
      <c r="CN6" s="63">
        <f t="shared" si="7"/>
        <v>0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115</v>
      </c>
      <c r="CZ6" s="64">
        <f>IF(CZ8="-",NA(),CZ8)</f>
        <v>0</v>
      </c>
      <c r="DA6" s="64">
        <f t="shared" ref="DA6:DI6" si="8">IF(DA8="-",NA(),DA8)</f>
        <v>0</v>
      </c>
      <c r="DB6" s="64">
        <f t="shared" si="8"/>
        <v>0</v>
      </c>
      <c r="DC6" s="64">
        <f t="shared" si="8"/>
        <v>0</v>
      </c>
      <c r="DD6" s="64">
        <f t="shared" si="8"/>
        <v>0</v>
      </c>
      <c r="DE6" s="64">
        <f t="shared" si="8"/>
        <v>78.400000000000006</v>
      </c>
      <c r="DF6" s="64">
        <f t="shared" si="8"/>
        <v>70.5</v>
      </c>
      <c r="DG6" s="64">
        <f t="shared" si="8"/>
        <v>59.2</v>
      </c>
      <c r="DH6" s="64">
        <f t="shared" si="8"/>
        <v>62.4</v>
      </c>
      <c r="DI6" s="64">
        <f t="shared" si="8"/>
        <v>82.7</v>
      </c>
      <c r="DJ6" s="61" t="str">
        <f>IF(DJ8="-","",IF(DJ8="-","【-】","【"&amp;SUBSTITUTE(TEXT(DJ8,"#,##0.0"),"-","△")&amp;"】"))</f>
        <v>【103.6】</v>
      </c>
      <c r="DK6" s="64">
        <f>IF(DK8="-",NA(),DK8)</f>
        <v>84.1</v>
      </c>
      <c r="DL6" s="64">
        <f t="shared" ref="DL6:DT6" si="9">IF(DL8="-",NA(),DL8)</f>
        <v>84.1</v>
      </c>
      <c r="DM6" s="64">
        <f t="shared" si="9"/>
        <v>84.5</v>
      </c>
      <c r="DN6" s="64">
        <f t="shared" si="9"/>
        <v>84.5</v>
      </c>
      <c r="DO6" s="64">
        <f t="shared" si="9"/>
        <v>85</v>
      </c>
      <c r="DP6" s="64">
        <f t="shared" si="9"/>
        <v>252.8</v>
      </c>
      <c r="DQ6" s="64">
        <f t="shared" si="9"/>
        <v>269</v>
      </c>
      <c r="DR6" s="64">
        <f t="shared" si="9"/>
        <v>276.60000000000002</v>
      </c>
      <c r="DS6" s="64">
        <f t="shared" si="9"/>
        <v>274.8</v>
      </c>
      <c r="DT6" s="64">
        <f t="shared" si="9"/>
        <v>277.2</v>
      </c>
      <c r="DU6" s="61" t="str">
        <f>IF(DU8="-","",IF(DU8="-","【-】","【"&amp;SUBSTITUTE(TEXT(DU8,"#,##0.0"),"-","△")&amp;"】"))</f>
        <v>【199.3】</v>
      </c>
    </row>
    <row r="7" spans="1:125" s="66" customFormat="1" x14ac:dyDescent="0.15">
      <c r="A7" s="49" t="s">
        <v>116</v>
      </c>
      <c r="B7" s="60">
        <f t="shared" ref="B7:X7" si="10">B8</f>
        <v>2018</v>
      </c>
      <c r="C7" s="60">
        <f t="shared" si="10"/>
        <v>122360</v>
      </c>
      <c r="D7" s="60">
        <f t="shared" si="10"/>
        <v>47</v>
      </c>
      <c r="E7" s="60">
        <f t="shared" si="10"/>
        <v>14</v>
      </c>
      <c r="F7" s="60">
        <f t="shared" si="10"/>
        <v>0</v>
      </c>
      <c r="G7" s="60">
        <f t="shared" si="10"/>
        <v>2</v>
      </c>
      <c r="H7" s="60" t="str">
        <f t="shared" si="10"/>
        <v>千葉県　香取市</v>
      </c>
      <c r="I7" s="60" t="str">
        <f t="shared" si="10"/>
        <v>佐原駅北駐車場</v>
      </c>
      <c r="J7" s="60" t="str">
        <f t="shared" si="10"/>
        <v>法非適用</v>
      </c>
      <c r="K7" s="60" t="str">
        <f t="shared" si="10"/>
        <v>駐車場整備事業</v>
      </c>
      <c r="L7" s="60" t="str">
        <f t="shared" si="10"/>
        <v>-</v>
      </c>
      <c r="M7" s="60" t="str">
        <f t="shared" si="10"/>
        <v>Ａ３Ｂ１</v>
      </c>
      <c r="N7" s="60" t="str">
        <f t="shared" si="10"/>
        <v>非設置</v>
      </c>
      <c r="O7" s="61" t="str">
        <f t="shared" si="10"/>
        <v>該当数値なし</v>
      </c>
      <c r="P7" s="62" t="str">
        <f t="shared" si="10"/>
        <v>届出駐車場</v>
      </c>
      <c r="Q7" s="62" t="str">
        <f t="shared" si="10"/>
        <v>広場式</v>
      </c>
      <c r="R7" s="63">
        <f t="shared" si="10"/>
        <v>42</v>
      </c>
      <c r="S7" s="62" t="str">
        <f t="shared" si="10"/>
        <v>駅</v>
      </c>
      <c r="T7" s="62" t="str">
        <f t="shared" si="10"/>
        <v>無</v>
      </c>
      <c r="U7" s="63">
        <f t="shared" si="10"/>
        <v>5610</v>
      </c>
      <c r="V7" s="63">
        <f t="shared" si="10"/>
        <v>220</v>
      </c>
      <c r="W7" s="63">
        <f t="shared" si="10"/>
        <v>300</v>
      </c>
      <c r="X7" s="62" t="str">
        <f t="shared" si="10"/>
        <v>代行制</v>
      </c>
      <c r="Y7" s="64">
        <f>Y8</f>
        <v>278.60000000000002</v>
      </c>
      <c r="Z7" s="64">
        <f t="shared" ref="Z7:AH7" si="11">Z8</f>
        <v>282.3</v>
      </c>
      <c r="AA7" s="64">
        <f t="shared" si="11"/>
        <v>277.8</v>
      </c>
      <c r="AB7" s="64">
        <f t="shared" si="11"/>
        <v>310.10000000000002</v>
      </c>
      <c r="AC7" s="64">
        <f t="shared" si="11"/>
        <v>376.3</v>
      </c>
      <c r="AD7" s="64">
        <f t="shared" si="11"/>
        <v>385.5</v>
      </c>
      <c r="AE7" s="64">
        <f t="shared" si="11"/>
        <v>419.4</v>
      </c>
      <c r="AF7" s="64">
        <f t="shared" si="11"/>
        <v>371</v>
      </c>
      <c r="AG7" s="64">
        <f t="shared" si="11"/>
        <v>509.2</v>
      </c>
      <c r="AH7" s="64">
        <f t="shared" si="11"/>
        <v>449.1</v>
      </c>
      <c r="AI7" s="61"/>
      <c r="AJ7" s="64">
        <f>AJ8</f>
        <v>0</v>
      </c>
      <c r="AK7" s="64">
        <f t="shared" ref="AK7:AS7" si="12">AK8</f>
        <v>0</v>
      </c>
      <c r="AL7" s="64">
        <f t="shared" si="12"/>
        <v>0</v>
      </c>
      <c r="AM7" s="64">
        <f t="shared" si="12"/>
        <v>0</v>
      </c>
      <c r="AN7" s="64">
        <f t="shared" si="12"/>
        <v>0</v>
      </c>
      <c r="AO7" s="64">
        <f t="shared" si="12"/>
        <v>3.5</v>
      </c>
      <c r="AP7" s="64">
        <f t="shared" si="12"/>
        <v>3.2</v>
      </c>
      <c r="AQ7" s="64">
        <f t="shared" si="12"/>
        <v>2.9</v>
      </c>
      <c r="AR7" s="64">
        <f t="shared" si="12"/>
        <v>6</v>
      </c>
      <c r="AS7" s="64">
        <f t="shared" si="12"/>
        <v>3.8</v>
      </c>
      <c r="AT7" s="61"/>
      <c r="AU7" s="65">
        <f>AU8</f>
        <v>0</v>
      </c>
      <c r="AV7" s="65">
        <f t="shared" ref="AV7:BD7" si="13">AV8</f>
        <v>0</v>
      </c>
      <c r="AW7" s="65">
        <f t="shared" si="13"/>
        <v>0</v>
      </c>
      <c r="AX7" s="65">
        <f t="shared" si="13"/>
        <v>0</v>
      </c>
      <c r="AY7" s="65">
        <f t="shared" si="13"/>
        <v>0</v>
      </c>
      <c r="AZ7" s="65">
        <f t="shared" si="13"/>
        <v>23</v>
      </c>
      <c r="BA7" s="65">
        <f t="shared" si="13"/>
        <v>22</v>
      </c>
      <c r="BB7" s="65">
        <f t="shared" si="13"/>
        <v>16</v>
      </c>
      <c r="BC7" s="65">
        <f t="shared" si="13"/>
        <v>21</v>
      </c>
      <c r="BD7" s="65">
        <f t="shared" si="13"/>
        <v>17</v>
      </c>
      <c r="BE7" s="63"/>
      <c r="BF7" s="64">
        <f>BF8</f>
        <v>64.099999999999994</v>
      </c>
      <c r="BG7" s="64">
        <f t="shared" ref="BG7:BO7" si="14">BG8</f>
        <v>64.599999999999994</v>
      </c>
      <c r="BH7" s="64">
        <f t="shared" si="14"/>
        <v>64</v>
      </c>
      <c r="BI7" s="64">
        <f t="shared" si="14"/>
        <v>67.8</v>
      </c>
      <c r="BJ7" s="64">
        <f t="shared" si="14"/>
        <v>73.400000000000006</v>
      </c>
      <c r="BK7" s="64">
        <f t="shared" si="14"/>
        <v>40.700000000000003</v>
      </c>
      <c r="BL7" s="64">
        <f t="shared" si="14"/>
        <v>38.200000000000003</v>
      </c>
      <c r="BM7" s="64">
        <f t="shared" si="14"/>
        <v>34.6</v>
      </c>
      <c r="BN7" s="64">
        <f t="shared" si="14"/>
        <v>37.6</v>
      </c>
      <c r="BO7" s="64">
        <f t="shared" si="14"/>
        <v>33.200000000000003</v>
      </c>
      <c r="BP7" s="61"/>
      <c r="BQ7" s="65">
        <f>BQ8</f>
        <v>14640</v>
      </c>
      <c r="BR7" s="65">
        <f t="shared" ref="BR7:BZ7" si="15">BR8</f>
        <v>14949</v>
      </c>
      <c r="BS7" s="65">
        <f t="shared" si="15"/>
        <v>14675</v>
      </c>
      <c r="BT7" s="65">
        <f t="shared" si="15"/>
        <v>15528</v>
      </c>
      <c r="BU7" s="65">
        <f t="shared" si="15"/>
        <v>17340</v>
      </c>
      <c r="BV7" s="65">
        <f t="shared" si="15"/>
        <v>7496</v>
      </c>
      <c r="BW7" s="65">
        <f t="shared" si="15"/>
        <v>6967</v>
      </c>
      <c r="BX7" s="65">
        <f t="shared" si="15"/>
        <v>7138</v>
      </c>
      <c r="BY7" s="65">
        <f t="shared" si="15"/>
        <v>8131</v>
      </c>
      <c r="BZ7" s="65">
        <f t="shared" si="15"/>
        <v>8024</v>
      </c>
      <c r="CA7" s="63"/>
      <c r="CB7" s="64" t="s">
        <v>117</v>
      </c>
      <c r="CC7" s="64" t="s">
        <v>117</v>
      </c>
      <c r="CD7" s="64" t="s">
        <v>117</v>
      </c>
      <c r="CE7" s="64" t="s">
        <v>117</v>
      </c>
      <c r="CF7" s="64" t="s">
        <v>117</v>
      </c>
      <c r="CG7" s="64" t="s">
        <v>117</v>
      </c>
      <c r="CH7" s="64" t="s">
        <v>117</v>
      </c>
      <c r="CI7" s="64" t="s">
        <v>117</v>
      </c>
      <c r="CJ7" s="64" t="s">
        <v>117</v>
      </c>
      <c r="CK7" s="64" t="s">
        <v>114</v>
      </c>
      <c r="CL7" s="61"/>
      <c r="CM7" s="63">
        <f>CM8</f>
        <v>220473</v>
      </c>
      <c r="CN7" s="63">
        <f>CN8</f>
        <v>0</v>
      </c>
      <c r="CO7" s="64" t="s">
        <v>117</v>
      </c>
      <c r="CP7" s="64" t="s">
        <v>117</v>
      </c>
      <c r="CQ7" s="64" t="s">
        <v>117</v>
      </c>
      <c r="CR7" s="64" t="s">
        <v>117</v>
      </c>
      <c r="CS7" s="64" t="s">
        <v>117</v>
      </c>
      <c r="CT7" s="64" t="s">
        <v>117</v>
      </c>
      <c r="CU7" s="64" t="s">
        <v>117</v>
      </c>
      <c r="CV7" s="64" t="s">
        <v>117</v>
      </c>
      <c r="CW7" s="64" t="s">
        <v>117</v>
      </c>
      <c r="CX7" s="64" t="s">
        <v>114</v>
      </c>
      <c r="CY7" s="61"/>
      <c r="CZ7" s="64">
        <f>CZ8</f>
        <v>0</v>
      </c>
      <c r="DA7" s="64">
        <f t="shared" ref="DA7:DI7" si="16">DA8</f>
        <v>0</v>
      </c>
      <c r="DB7" s="64">
        <f t="shared" si="16"/>
        <v>0</v>
      </c>
      <c r="DC7" s="64">
        <f t="shared" si="16"/>
        <v>0</v>
      </c>
      <c r="DD7" s="64">
        <f t="shared" si="16"/>
        <v>0</v>
      </c>
      <c r="DE7" s="64">
        <f t="shared" si="16"/>
        <v>78.400000000000006</v>
      </c>
      <c r="DF7" s="64">
        <f t="shared" si="16"/>
        <v>70.5</v>
      </c>
      <c r="DG7" s="64">
        <f t="shared" si="16"/>
        <v>59.2</v>
      </c>
      <c r="DH7" s="64">
        <f t="shared" si="16"/>
        <v>62.4</v>
      </c>
      <c r="DI7" s="64">
        <f t="shared" si="16"/>
        <v>82.7</v>
      </c>
      <c r="DJ7" s="61"/>
      <c r="DK7" s="64">
        <f>DK8</f>
        <v>84.1</v>
      </c>
      <c r="DL7" s="64">
        <f t="shared" ref="DL7:DT7" si="17">DL8</f>
        <v>84.1</v>
      </c>
      <c r="DM7" s="64">
        <f t="shared" si="17"/>
        <v>84.5</v>
      </c>
      <c r="DN7" s="64">
        <f t="shared" si="17"/>
        <v>84.5</v>
      </c>
      <c r="DO7" s="64">
        <f t="shared" si="17"/>
        <v>85</v>
      </c>
      <c r="DP7" s="64">
        <f t="shared" si="17"/>
        <v>252.8</v>
      </c>
      <c r="DQ7" s="64">
        <f t="shared" si="17"/>
        <v>269</v>
      </c>
      <c r="DR7" s="64">
        <f t="shared" si="17"/>
        <v>276.60000000000002</v>
      </c>
      <c r="DS7" s="64">
        <f t="shared" si="17"/>
        <v>274.8</v>
      </c>
      <c r="DT7" s="64">
        <f t="shared" si="17"/>
        <v>277.2</v>
      </c>
      <c r="DU7" s="61"/>
    </row>
    <row r="8" spans="1:125" s="66" customFormat="1" x14ac:dyDescent="0.15">
      <c r="A8" s="49"/>
      <c r="B8" s="67">
        <v>2018</v>
      </c>
      <c r="C8" s="67">
        <v>122360</v>
      </c>
      <c r="D8" s="67">
        <v>47</v>
      </c>
      <c r="E8" s="67">
        <v>14</v>
      </c>
      <c r="F8" s="67">
        <v>0</v>
      </c>
      <c r="G8" s="67">
        <v>2</v>
      </c>
      <c r="H8" s="67" t="s">
        <v>118</v>
      </c>
      <c r="I8" s="67" t="s">
        <v>119</v>
      </c>
      <c r="J8" s="67" t="s">
        <v>120</v>
      </c>
      <c r="K8" s="67" t="s">
        <v>121</v>
      </c>
      <c r="L8" s="67" t="s">
        <v>122</v>
      </c>
      <c r="M8" s="67" t="s">
        <v>123</v>
      </c>
      <c r="N8" s="67" t="s">
        <v>124</v>
      </c>
      <c r="O8" s="68" t="s">
        <v>125</v>
      </c>
      <c r="P8" s="69" t="s">
        <v>126</v>
      </c>
      <c r="Q8" s="69" t="s">
        <v>127</v>
      </c>
      <c r="R8" s="70">
        <v>42</v>
      </c>
      <c r="S8" s="69" t="s">
        <v>128</v>
      </c>
      <c r="T8" s="69" t="s">
        <v>129</v>
      </c>
      <c r="U8" s="70">
        <v>5610</v>
      </c>
      <c r="V8" s="70">
        <v>220</v>
      </c>
      <c r="W8" s="70">
        <v>300</v>
      </c>
      <c r="X8" s="69" t="s">
        <v>130</v>
      </c>
      <c r="Y8" s="71">
        <v>278.60000000000002</v>
      </c>
      <c r="Z8" s="71">
        <v>282.3</v>
      </c>
      <c r="AA8" s="71">
        <v>277.8</v>
      </c>
      <c r="AB8" s="71">
        <v>310.10000000000002</v>
      </c>
      <c r="AC8" s="71">
        <v>376.3</v>
      </c>
      <c r="AD8" s="71">
        <v>385.5</v>
      </c>
      <c r="AE8" s="71">
        <v>419.4</v>
      </c>
      <c r="AF8" s="71">
        <v>371</v>
      </c>
      <c r="AG8" s="71">
        <v>509.2</v>
      </c>
      <c r="AH8" s="71">
        <v>449.1</v>
      </c>
      <c r="AI8" s="68">
        <v>297.10000000000002</v>
      </c>
      <c r="AJ8" s="71">
        <v>0</v>
      </c>
      <c r="AK8" s="71">
        <v>0</v>
      </c>
      <c r="AL8" s="71">
        <v>0</v>
      </c>
      <c r="AM8" s="71">
        <v>0</v>
      </c>
      <c r="AN8" s="71">
        <v>0</v>
      </c>
      <c r="AO8" s="71">
        <v>3.5</v>
      </c>
      <c r="AP8" s="71">
        <v>3.2</v>
      </c>
      <c r="AQ8" s="71">
        <v>2.9</v>
      </c>
      <c r="AR8" s="71">
        <v>6</v>
      </c>
      <c r="AS8" s="71">
        <v>3.8</v>
      </c>
      <c r="AT8" s="68">
        <v>5.3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23</v>
      </c>
      <c r="BA8" s="72">
        <v>22</v>
      </c>
      <c r="BB8" s="72">
        <v>16</v>
      </c>
      <c r="BC8" s="72">
        <v>21</v>
      </c>
      <c r="BD8" s="72">
        <v>17</v>
      </c>
      <c r="BE8" s="72">
        <v>30</v>
      </c>
      <c r="BF8" s="71">
        <v>64.099999999999994</v>
      </c>
      <c r="BG8" s="71">
        <v>64.599999999999994</v>
      </c>
      <c r="BH8" s="71">
        <v>64</v>
      </c>
      <c r="BI8" s="71">
        <v>67.8</v>
      </c>
      <c r="BJ8" s="71">
        <v>73.400000000000006</v>
      </c>
      <c r="BK8" s="71">
        <v>40.700000000000003</v>
      </c>
      <c r="BL8" s="71">
        <v>38.200000000000003</v>
      </c>
      <c r="BM8" s="71">
        <v>34.6</v>
      </c>
      <c r="BN8" s="71">
        <v>37.6</v>
      </c>
      <c r="BO8" s="71">
        <v>33.200000000000003</v>
      </c>
      <c r="BP8" s="68">
        <v>26.3</v>
      </c>
      <c r="BQ8" s="72">
        <v>14640</v>
      </c>
      <c r="BR8" s="72">
        <v>14949</v>
      </c>
      <c r="BS8" s="72">
        <v>14675</v>
      </c>
      <c r="BT8" s="73">
        <v>15528</v>
      </c>
      <c r="BU8" s="73">
        <v>17340</v>
      </c>
      <c r="BV8" s="72">
        <v>7496</v>
      </c>
      <c r="BW8" s="72">
        <v>6967</v>
      </c>
      <c r="BX8" s="72">
        <v>7138</v>
      </c>
      <c r="BY8" s="72">
        <v>8131</v>
      </c>
      <c r="BZ8" s="72">
        <v>8024</v>
      </c>
      <c r="CA8" s="70">
        <v>16102</v>
      </c>
      <c r="CB8" s="71" t="s">
        <v>122</v>
      </c>
      <c r="CC8" s="71" t="s">
        <v>122</v>
      </c>
      <c r="CD8" s="71" t="s">
        <v>122</v>
      </c>
      <c r="CE8" s="71" t="s">
        <v>122</v>
      </c>
      <c r="CF8" s="71" t="s">
        <v>122</v>
      </c>
      <c r="CG8" s="71" t="s">
        <v>122</v>
      </c>
      <c r="CH8" s="71" t="s">
        <v>122</v>
      </c>
      <c r="CI8" s="71" t="s">
        <v>122</v>
      </c>
      <c r="CJ8" s="71" t="s">
        <v>122</v>
      </c>
      <c r="CK8" s="71" t="s">
        <v>122</v>
      </c>
      <c r="CL8" s="68" t="s">
        <v>122</v>
      </c>
      <c r="CM8" s="70">
        <v>220473</v>
      </c>
      <c r="CN8" s="70">
        <v>0</v>
      </c>
      <c r="CO8" s="71" t="s">
        <v>122</v>
      </c>
      <c r="CP8" s="71" t="s">
        <v>122</v>
      </c>
      <c r="CQ8" s="71" t="s">
        <v>122</v>
      </c>
      <c r="CR8" s="71" t="s">
        <v>122</v>
      </c>
      <c r="CS8" s="71" t="s">
        <v>122</v>
      </c>
      <c r="CT8" s="71" t="s">
        <v>122</v>
      </c>
      <c r="CU8" s="71" t="s">
        <v>122</v>
      </c>
      <c r="CV8" s="71" t="s">
        <v>122</v>
      </c>
      <c r="CW8" s="71" t="s">
        <v>122</v>
      </c>
      <c r="CX8" s="71" t="s">
        <v>122</v>
      </c>
      <c r="CY8" s="68" t="s">
        <v>122</v>
      </c>
      <c r="CZ8" s="71">
        <v>0</v>
      </c>
      <c r="DA8" s="71">
        <v>0</v>
      </c>
      <c r="DB8" s="71">
        <v>0</v>
      </c>
      <c r="DC8" s="71">
        <v>0</v>
      </c>
      <c r="DD8" s="71">
        <v>0</v>
      </c>
      <c r="DE8" s="71">
        <v>78.400000000000006</v>
      </c>
      <c r="DF8" s="71">
        <v>70.5</v>
      </c>
      <c r="DG8" s="71">
        <v>59.2</v>
      </c>
      <c r="DH8" s="71">
        <v>62.4</v>
      </c>
      <c r="DI8" s="71">
        <v>82.7</v>
      </c>
      <c r="DJ8" s="68">
        <v>103.6</v>
      </c>
      <c r="DK8" s="71">
        <v>84.1</v>
      </c>
      <c r="DL8" s="71">
        <v>84.1</v>
      </c>
      <c r="DM8" s="71">
        <v>84.5</v>
      </c>
      <c r="DN8" s="71">
        <v>84.5</v>
      </c>
      <c r="DO8" s="71">
        <v>85</v>
      </c>
      <c r="DP8" s="71">
        <v>252.8</v>
      </c>
      <c r="DQ8" s="71">
        <v>269</v>
      </c>
      <c r="DR8" s="71">
        <v>276.60000000000002</v>
      </c>
      <c r="DS8" s="71">
        <v>274.8</v>
      </c>
      <c r="DT8" s="71">
        <v>277.2</v>
      </c>
      <c r="DU8" s="68">
        <v>199.3</v>
      </c>
    </row>
    <row r="9" spans="1:125" x14ac:dyDescent="0.15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15">
      <c r="A10" s="78"/>
      <c r="B10" s="78" t="s">
        <v>131</v>
      </c>
      <c r="C10" s="78" t="s">
        <v>132</v>
      </c>
      <c r="D10" s="78" t="s">
        <v>133</v>
      </c>
      <c r="E10" s="78" t="s">
        <v>134</v>
      </c>
      <c r="F10" s="78" t="s">
        <v>135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15">
      <c r="A11" s="78" t="s">
        <v>53</v>
      </c>
      <c r="B11" s="79">
        <f>DATEVALUE($B$6-4&amp;"年1月1日")</f>
        <v>41640</v>
      </c>
      <c r="C11" s="79">
        <f>DATEVALUE($B$6-3&amp;"年1月1日")</f>
        <v>42005</v>
      </c>
      <c r="D11" s="79">
        <f>DATEVALUE($B$6-2&amp;"年1月1日")</f>
        <v>42370</v>
      </c>
      <c r="E11" s="79">
        <f>DATEVALUE($B$6-1&amp;"年1月1日")</f>
        <v>42736</v>
      </c>
      <c r="F11" s="79">
        <f>DATEVALUE($B$6&amp;"年1月1日")</f>
        <v>43101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15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15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15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15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15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15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15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15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15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千葉県</cp:lastModifiedBy>
  <cp:lastPrinted>2020-01-31T04:02:00Z</cp:lastPrinted>
  <dcterms:created xsi:type="dcterms:W3CDTF">2019-12-05T07:21:17Z</dcterms:created>
  <dcterms:modified xsi:type="dcterms:W3CDTF">2020-02-18T09:24:42Z</dcterms:modified>
  <cp:category/>
</cp:coreProperties>
</file>