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myAWQIwmjDxme5sMNzO0eD0imUtS4S8hUjKTNsjZZtpXIyrMAfSmTbmiBCYOdWryCS9ovMs675/mC2ojEzV0PQ==" workbookSaltValue="nVUR6xk1wjk85xvOlw5gEg=="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P10" i="4"/>
  <c r="I10"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<sst xmlns="http://schemas.openxmlformats.org/spreadsheetml/2006/main" count="228" uniqueCount="114">
  <si>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</si>
  <si>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</si>
  <si>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</si>
  <si>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</si>
  <si>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</si>
  <si>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</si>
  <si>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</si>
  <si>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</si>
  <si>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</si>
  <si>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</si>
  <si>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</si>
  <si>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</si>
  <si>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</si>
  <si>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</si>
  <si>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</si>
  <si>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</si>
  <si>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</si>
  <si>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</si>
  <si>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</si>
  <si>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</si>
  <si>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</si>
  <si>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</si>
  <si>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</si>
  <si>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</si>
  <si>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</si>
  <si>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</si>
  <si>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</si>
  <si>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</si>
  <si>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</si>
  <si>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</si>
  <si>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</si>
  <si>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</si>
  <si>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</si>
  <si>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</si>
  <si>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</si>
  <si>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</si>
  <si>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</si>
  <si>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</si>
  <si>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</si>
  <si>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</si>
  <si>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</si>
  <si>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</si>
  <si>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</si>
  <si>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</si>
  <si>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</si>
  <si>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</si>
  <si>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</si>
  <si>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</si>
  <si>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</si>
  <si>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</si>
  <si>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</si>
  <si>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</si>
  <si>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</si>
  <si>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</si>
  <si>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</si>
  <si>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</si>
  <si>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</si>
  <si>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</si>
  <si>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</si>
  <si>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</si>
  <si>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</si>
  <si>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</si>
  <si>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</si>
  <si>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</si>
  <si>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</si>
  <si>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</si>
  <si>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</si>
  <si>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</si>
  <si>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</si>
  <si>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</si>
  <si>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</si>
  <si>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</si>
  <si>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</si>
  <si>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</si>
  <si>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</si>
  <si>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</si>
  <si>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</si>
  <si>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</si>
  <si>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</si>
  <si>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</si>
  <si>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</si>
  <si>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</si>
  <si>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</si>
  <si>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</si>
  <si>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</si>
  <si>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</si>
  <si>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</si>
  <si>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</si>
  <si>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</si>
  <si>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</si>
  <si>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</si>
  <si>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</si>
  <si>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</si>
  <si>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</si>
  <si>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</si>
  <si>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</si>
  <si>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</si>
  <si>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</si>
  <si>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山武市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</si>
  <si>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</si>
  <si>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</si>
  <si>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</si>
  <si>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</si>
  <si>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</si>
  <si>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</si>
  <si>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</si>
  <si>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</si>
  <si>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</si>
  <si>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</si>
  <si>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</si>
  <si>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</si>
  <si>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供用開始から２０年であり、施設の多くが耐用年数内であることから大規模修繕等の予定はありません。</t>
    <rPh sb="1" eb="3">
      <t>キョウヨウ</t>
    </rPh>
    <rPh sb="3" eb="5">
      <t>カイシ</t>
    </rPh>
    <rPh sb="9" eb="10">
      <t>ネン</t>
    </rPh>
    <rPh sb="14" eb="16">
      <t>シセツ</t>
    </rPh>
    <rPh sb="17" eb="18">
      <t>オオ</t>
    </rPh>
    <rPh sb="20" eb="22">
      <t>タイヨウ</t>
    </rPh>
    <rPh sb="22" eb="24">
      <t>ネンスウ</t>
    </rPh>
    <rPh sb="24" eb="25">
      <t>ナイ</t>
    </rPh>
    <rPh sb="32" eb="35">
      <t>ダイキボ</t>
    </rPh>
    <rPh sb="35" eb="37">
      <t>シュウゼン</t>
    </rPh>
    <rPh sb="37" eb="38">
      <t>トウ</t>
    </rPh>
    <rPh sb="39" eb="41">
      <t>ヨテイ</t>
    </rPh>
    <phoneticPr fontId="4"/>
  </si>
  <si>
    <t>　経営の健全性を向上させるためには、引き続き接続率の上昇に取り組み、収益的収入の改善が必要となります。そのためには、広報等を利用し周知することや、対象者を臨戸するなど啓発活動が必要です。</t>
    <rPh sb="1" eb="3">
      <t>ケイエイ</t>
    </rPh>
    <rPh sb="4" eb="7">
      <t>ケンゼンセイ</t>
    </rPh>
    <rPh sb="8" eb="10">
      <t>コウジョウ</t>
    </rPh>
    <rPh sb="18" eb="19">
      <t>ヒ</t>
    </rPh>
    <rPh sb="20" eb="21">
      <t>ツヅ</t>
    </rPh>
    <rPh sb="22" eb="24">
      <t>セツゾク</t>
    </rPh>
    <rPh sb="24" eb="25">
      <t>リツ</t>
    </rPh>
    <rPh sb="26" eb="28">
      <t>ジョウショウ</t>
    </rPh>
    <rPh sb="29" eb="30">
      <t>ト</t>
    </rPh>
    <rPh sb="31" eb="32">
      <t>ク</t>
    </rPh>
    <rPh sb="34" eb="37">
      <t>シュウエキテキ</t>
    </rPh>
    <rPh sb="37" eb="39">
      <t>シュウニュウ</t>
    </rPh>
    <rPh sb="40" eb="42">
      <t>カイゼン</t>
    </rPh>
    <rPh sb="43" eb="45">
      <t>ヒツヨウ</t>
    </rPh>
    <rPh sb="58" eb="60">
      <t>コウホウ</t>
    </rPh>
    <rPh sb="60" eb="61">
      <t>トウ</t>
    </rPh>
    <rPh sb="62" eb="64">
      <t>リヨウ</t>
    </rPh>
    <rPh sb="65" eb="67">
      <t>シュウチ</t>
    </rPh>
    <rPh sb="73" eb="76">
      <t>タイショウシャ</t>
    </rPh>
    <rPh sb="77" eb="79">
      <t>リンコ</t>
    </rPh>
    <rPh sb="83" eb="85">
      <t>ケイハツ</t>
    </rPh>
    <rPh sb="85" eb="87">
      <t>カツドウ</t>
    </rPh>
    <rPh sb="88" eb="90">
      <t>ヒツヨウ</t>
    </rPh>
    <phoneticPr fontId="4"/>
  </si>
  <si>
    <t xml:space="preserve">　平成27年度までは、元金償還に対しての繰入を基準外繰入金としてきましたが、平成28年度からは基準内繰入金としたため収益的収支比率が上昇しました。地方債の償還額が平成27年度から平成35年度がピークとなるため、収益的収支比率は今後同水準を推移することが見込まれます。
　左記表①の30年度の収支比率については、一部事業を年度繰越しており当該年度内に支出していないため、比率が100%以上となっています。
　左記表④企業債残高対事業規模比率の平成27年度が平均値より大幅に多いことについては数値の誤りであり、正しくは、企業債の償還を全額一般会計で負担しているため、０．００となります。
　左記表⑤経費回収率が平均値を下回るのは、接続率が低い地区があるためであり、接続率の向上を図ることで改善が見込まれます。
</t>
    <rPh sb="119" eb="121">
      <t>スイイ</t>
    </rPh>
    <rPh sb="135" eb="137">
      <t>サキ</t>
    </rPh>
    <rPh sb="137" eb="138">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</si>
</sst>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F5-429A-9514-E0BA013BB397}"/>
            </c:ext>
          </c:extLst>
        </c:ser>
        <c:dLbls>
          <c:showLegendKey val="0"/>
          <c:showVal val="0"/>
          <c:showCatName val="0"/>
          <c:showSerName val="0"/>
          <c:showPercent val="0"/>
          <c:showBubbleSize val="0"/>
        </c:dLbls>
        <c:gapWidth val="150"/>
        <c:axId val="271006288"/>
        <c:axId val="27100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24F5-429A-9514-E0BA013BB397}"/>
            </c:ext>
          </c:extLst>
        </c:ser>
        <c:dLbls>
          <c:showLegendKey val="0"/>
          <c:showVal val="0"/>
          <c:showCatName val="0"/>
          <c:showSerName val="0"/>
          <c:showPercent val="0"/>
          <c:showBubbleSize val="0"/>
        </c:dLbls>
        <c:marker val="1"/>
        <c:smooth val="0"/>
        <c:axId val="271006288"/>
        <c:axId val="271008248"/>
      </c:lineChart>
      <c:dateAx>
        <c:axId val="271006288"/>
        <c:scaling>
          <c:orientation val="minMax"/>
        </c:scaling>
        <c:delete val="1"/>
        <c:axPos val="b"/>
        <c:numFmt formatCode="ge" sourceLinked="1"/>
        <c:majorTickMark val="none"/>
        <c:minorTickMark val="none"/>
        <c:tickLblPos val="none"/>
        <c:crossAx val="271008248"/>
        <c:crosses val="autoZero"/>
        <c:auto val="1"/>
        <c:lblOffset val="100"/>
        <c:baseTimeUnit val="years"/>
      </c:dateAx>
      <c:valAx>
        <c:axId val="27100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00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41.97</c:v>
                </c:pt>
                <c:pt idx="1">
                  <c:v>42.46</c:v>
                </c:pt>
                <c:pt idx="2">
                  <c:v>41.78</c:v>
                </c:pt>
                <c:pt idx="3">
                  <c:v>41.78</c:v>
                </c:pt>
                <c:pt idx="4">
                  <c:v>40.46</c:v>
                </c:pt>
              </c:numCache>
            </c:numRef>
          </c:val>
          <c:extLst>
            <c:ext xmlns:c16="http://schemas.microsoft.com/office/drawing/2014/chart" uri="{C3380CC4-5D6E-409C-BE32-E72D297353CC}">
              <c16:uniqueId val="{00000000-F7D7-448B-BFF5-A6EB0030A6EE}"/>
            </c:ext>
          </c:extLst>
        </c:ser>
        <c:dLbls>
          <c:showLegendKey val="0"/>
          <c:showVal val="0"/>
          <c:showCatName val="0"/>
          <c:showSerName val="0"/>
          <c:showPercent val="0"/>
          <c:showBubbleSize val="0"/>
        </c:dLbls>
        <c:gapWidth val="150"/>
        <c:axId val="324712424"/>
        <c:axId val="32470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F7D7-448B-BFF5-A6EB0030A6EE}"/>
            </c:ext>
          </c:extLst>
        </c:ser>
        <c:dLbls>
          <c:showLegendKey val="0"/>
          <c:showVal val="0"/>
          <c:showCatName val="0"/>
          <c:showSerName val="0"/>
          <c:showPercent val="0"/>
          <c:showBubbleSize val="0"/>
        </c:dLbls>
        <c:marker val="1"/>
        <c:smooth val="0"/>
        <c:axId val="324712424"/>
        <c:axId val="324709680"/>
      </c:lineChart>
      <c:dateAx>
        <c:axId val="324712424"/>
        <c:scaling>
          <c:orientation val="minMax"/>
        </c:scaling>
        <c:delete val="1"/>
        <c:axPos val="b"/>
        <c:numFmt formatCode="ge" sourceLinked="1"/>
        <c:majorTickMark val="none"/>
        <c:minorTickMark val="none"/>
        <c:tickLblPos val="none"/>
        <c:crossAx val="324709680"/>
        <c:crosses val="autoZero"/>
        <c:auto val="1"/>
        <c:lblOffset val="100"/>
        <c:baseTimeUnit val="years"/>
      </c:dateAx>
      <c:valAx>
        <c:axId val="32470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71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54.43</c:v>
                </c:pt>
                <c:pt idx="1">
                  <c:v>55.4</c:v>
                </c:pt>
                <c:pt idx="2">
                  <c:v>55.67</c:v>
                </c:pt>
                <c:pt idx="3">
                  <c:v>53.64</c:v>
                </c:pt>
                <c:pt idx="4">
                  <c:v>64.260000000000005</c:v>
                </c:pt>
              </c:numCache>
            </c:numRef>
          </c:val>
          <c:extLst>
            <c:ext xmlns:c16="http://schemas.microsoft.com/office/drawing/2014/chart" uri="{C3380CC4-5D6E-409C-BE32-E72D297353CC}">
              <c16:uniqueId val="{00000000-5224-4594-A5B0-796B6CE609EC}"/>
            </c:ext>
          </c:extLst>
        </c:ser>
        <c:dLbls>
          <c:showLegendKey val="0"/>
          <c:showVal val="0"/>
          <c:showCatName val="0"/>
          <c:showSerName val="0"/>
          <c:showPercent val="0"/>
          <c:showBubbleSize val="0"/>
        </c:dLbls>
        <c:gapWidth val="150"/>
        <c:axId val="324710072"/>
        <c:axId val="32471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5224-4594-A5B0-796B6CE609EC}"/>
            </c:ext>
          </c:extLst>
        </c:ser>
        <c:dLbls>
          <c:showLegendKey val="0"/>
          <c:showVal val="0"/>
          <c:showCatName val="0"/>
          <c:showSerName val="0"/>
          <c:showPercent val="0"/>
          <c:showBubbleSize val="0"/>
        </c:dLbls>
        <c:marker val="1"/>
        <c:smooth val="0"/>
        <c:axId val="324710072"/>
        <c:axId val="324710856"/>
      </c:lineChart>
      <c:dateAx>
        <c:axId val="324710072"/>
        <c:scaling>
          <c:orientation val="minMax"/>
        </c:scaling>
        <c:delete val="1"/>
        <c:axPos val="b"/>
        <c:numFmt formatCode="ge" sourceLinked="1"/>
        <c:majorTickMark val="none"/>
        <c:minorTickMark val="none"/>
        <c:tickLblPos val="none"/>
        <c:crossAx val="324710856"/>
        <c:crosses val="autoZero"/>
        <c:auto val="1"/>
        <c:lblOffset val="100"/>
        <c:baseTimeUnit val="years"/>
      </c:dateAx>
      <c:valAx>
        <c:axId val="32471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71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52.37</c:v>
                </c:pt>
                <c:pt idx="1">
                  <c:v>53.26</c:v>
                </c:pt>
                <c:pt idx="2">
                  <c:v>99.15</c:v>
                </c:pt>
                <c:pt idx="3">
                  <c:v>99.93</c:v>
                </c:pt>
                <c:pt idx="4">
                  <c:v>103.69</c:v>
                </c:pt>
              </c:numCache>
            </c:numRef>
          </c:val>
          <c:extLst>
            <c:ext xmlns:c16="http://schemas.microsoft.com/office/drawing/2014/chart" uri="{C3380CC4-5D6E-409C-BE32-E72D297353CC}">
              <c16:uniqueId val="{00000000-8E14-4B14-829E-66C44051089E}"/>
            </c:ext>
          </c:extLst>
        </c:ser>
        <c:dLbls>
          <c:showLegendKey val="0"/>
          <c:showVal val="0"/>
          <c:showCatName val="0"/>
          <c:showSerName val="0"/>
          <c:showPercent val="0"/>
          <c:showBubbleSize val="0"/>
        </c:dLbls>
        <c:gapWidth val="150"/>
        <c:axId val="271006680"/>
        <c:axId val="32369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14-4B14-829E-66C44051089E}"/>
            </c:ext>
          </c:extLst>
        </c:ser>
        <c:dLbls>
          <c:showLegendKey val="0"/>
          <c:showVal val="0"/>
          <c:showCatName val="0"/>
          <c:showSerName val="0"/>
          <c:showPercent val="0"/>
          <c:showBubbleSize val="0"/>
        </c:dLbls>
        <c:marker val="1"/>
        <c:smooth val="0"/>
        <c:axId val="271006680"/>
        <c:axId val="323693336"/>
      </c:lineChart>
      <c:dateAx>
        <c:axId val="271006680"/>
        <c:scaling>
          <c:orientation val="minMax"/>
        </c:scaling>
        <c:delete val="1"/>
        <c:axPos val="b"/>
        <c:numFmt formatCode="ge" sourceLinked="1"/>
        <c:majorTickMark val="none"/>
        <c:minorTickMark val="none"/>
        <c:tickLblPos val="none"/>
        <c:crossAx val="323693336"/>
        <c:crosses val="autoZero"/>
        <c:auto val="1"/>
        <c:lblOffset val="100"/>
        <c:baseTimeUnit val="years"/>
      </c:dateAx>
      <c:valAx>
        <c:axId val="32369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00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9B-4DF3-8429-47B3CC981F96}"/>
            </c:ext>
          </c:extLst>
        </c:ser>
        <c:dLbls>
          <c:showLegendKey val="0"/>
          <c:showVal val="0"/>
          <c:showCatName val="0"/>
          <c:showSerName val="0"/>
          <c:showPercent val="0"/>
          <c:showBubbleSize val="0"/>
        </c:dLbls>
        <c:gapWidth val="150"/>
        <c:axId val="323690200"/>
        <c:axId val="32369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9B-4DF3-8429-47B3CC981F96}"/>
            </c:ext>
          </c:extLst>
        </c:ser>
        <c:dLbls>
          <c:showLegendKey val="0"/>
          <c:showVal val="0"/>
          <c:showCatName val="0"/>
          <c:showSerName val="0"/>
          <c:showPercent val="0"/>
          <c:showBubbleSize val="0"/>
        </c:dLbls>
        <c:marker val="1"/>
        <c:smooth val="0"/>
        <c:axId val="323690200"/>
        <c:axId val="323694120"/>
      </c:lineChart>
      <c:dateAx>
        <c:axId val="323690200"/>
        <c:scaling>
          <c:orientation val="minMax"/>
        </c:scaling>
        <c:delete val="1"/>
        <c:axPos val="b"/>
        <c:numFmt formatCode="ge" sourceLinked="1"/>
        <c:majorTickMark val="none"/>
        <c:minorTickMark val="none"/>
        <c:tickLblPos val="none"/>
        <c:crossAx val="323694120"/>
        <c:crosses val="autoZero"/>
        <c:auto val="1"/>
        <c:lblOffset val="100"/>
        <c:baseTimeUnit val="years"/>
      </c:dateAx>
      <c:valAx>
        <c:axId val="32369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9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26-462F-B45A-BD6DD7115FF8}"/>
            </c:ext>
          </c:extLst>
        </c:ser>
        <c:dLbls>
          <c:showLegendKey val="0"/>
          <c:showVal val="0"/>
          <c:showCatName val="0"/>
          <c:showSerName val="0"/>
          <c:showPercent val="0"/>
          <c:showBubbleSize val="0"/>
        </c:dLbls>
        <c:gapWidth val="150"/>
        <c:axId val="323692944"/>
        <c:axId val="323692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26-462F-B45A-BD6DD7115FF8}"/>
            </c:ext>
          </c:extLst>
        </c:ser>
        <c:dLbls>
          <c:showLegendKey val="0"/>
          <c:showVal val="0"/>
          <c:showCatName val="0"/>
          <c:showSerName val="0"/>
          <c:showPercent val="0"/>
          <c:showBubbleSize val="0"/>
        </c:dLbls>
        <c:marker val="1"/>
        <c:smooth val="0"/>
        <c:axId val="323692944"/>
        <c:axId val="323692552"/>
      </c:lineChart>
      <c:dateAx>
        <c:axId val="323692944"/>
        <c:scaling>
          <c:orientation val="minMax"/>
        </c:scaling>
        <c:delete val="1"/>
        <c:axPos val="b"/>
        <c:numFmt formatCode="ge" sourceLinked="1"/>
        <c:majorTickMark val="none"/>
        <c:minorTickMark val="none"/>
        <c:tickLblPos val="none"/>
        <c:crossAx val="323692552"/>
        <c:crosses val="autoZero"/>
        <c:auto val="1"/>
        <c:lblOffset val="100"/>
        <c:baseTimeUnit val="years"/>
      </c:dateAx>
      <c:valAx>
        <c:axId val="32369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9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3C-4F58-AEB3-6FF0A5E3D371}"/>
            </c:ext>
          </c:extLst>
        </c:ser>
        <c:dLbls>
          <c:showLegendKey val="0"/>
          <c:showVal val="0"/>
          <c:showCatName val="0"/>
          <c:showSerName val="0"/>
          <c:showPercent val="0"/>
          <c:showBubbleSize val="0"/>
        </c:dLbls>
        <c:gapWidth val="150"/>
        <c:axId val="323693728"/>
        <c:axId val="323689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3C-4F58-AEB3-6FF0A5E3D371}"/>
            </c:ext>
          </c:extLst>
        </c:ser>
        <c:dLbls>
          <c:showLegendKey val="0"/>
          <c:showVal val="0"/>
          <c:showCatName val="0"/>
          <c:showSerName val="0"/>
          <c:showPercent val="0"/>
          <c:showBubbleSize val="0"/>
        </c:dLbls>
        <c:marker val="1"/>
        <c:smooth val="0"/>
        <c:axId val="323693728"/>
        <c:axId val="323689416"/>
      </c:lineChart>
      <c:dateAx>
        <c:axId val="323693728"/>
        <c:scaling>
          <c:orientation val="minMax"/>
        </c:scaling>
        <c:delete val="1"/>
        <c:axPos val="b"/>
        <c:numFmt formatCode="ge" sourceLinked="1"/>
        <c:majorTickMark val="none"/>
        <c:minorTickMark val="none"/>
        <c:tickLblPos val="none"/>
        <c:crossAx val="323689416"/>
        <c:crosses val="autoZero"/>
        <c:auto val="1"/>
        <c:lblOffset val="100"/>
        <c:baseTimeUnit val="years"/>
      </c:dateAx>
      <c:valAx>
        <c:axId val="32368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B5-45C7-893D-46A4709FA4E7}"/>
            </c:ext>
          </c:extLst>
        </c:ser>
        <c:dLbls>
          <c:showLegendKey val="0"/>
          <c:showVal val="0"/>
          <c:showCatName val="0"/>
          <c:showSerName val="0"/>
          <c:showPercent val="0"/>
          <c:showBubbleSize val="0"/>
        </c:dLbls>
        <c:gapWidth val="150"/>
        <c:axId val="323694512"/>
        <c:axId val="32369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B5-45C7-893D-46A4709FA4E7}"/>
            </c:ext>
          </c:extLst>
        </c:ser>
        <c:dLbls>
          <c:showLegendKey val="0"/>
          <c:showVal val="0"/>
          <c:showCatName val="0"/>
          <c:showSerName val="0"/>
          <c:showPercent val="0"/>
          <c:showBubbleSize val="0"/>
        </c:dLbls>
        <c:marker val="1"/>
        <c:smooth val="0"/>
        <c:axId val="323694512"/>
        <c:axId val="323691768"/>
      </c:lineChart>
      <c:dateAx>
        <c:axId val="323694512"/>
        <c:scaling>
          <c:orientation val="minMax"/>
        </c:scaling>
        <c:delete val="1"/>
        <c:axPos val="b"/>
        <c:numFmt formatCode="ge" sourceLinked="1"/>
        <c:majorTickMark val="none"/>
        <c:minorTickMark val="none"/>
        <c:tickLblPos val="none"/>
        <c:crossAx val="323691768"/>
        <c:crosses val="autoZero"/>
        <c:auto val="1"/>
        <c:lblOffset val="100"/>
        <c:baseTimeUnit val="years"/>
      </c:dateAx>
      <c:valAx>
        <c:axId val="32369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9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5557.06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A5D-43C2-BCC3-CF868D015DBC}"/>
            </c:ext>
          </c:extLst>
        </c:ser>
        <c:dLbls>
          <c:showLegendKey val="0"/>
          <c:showVal val="0"/>
          <c:showCatName val="0"/>
          <c:showSerName val="0"/>
          <c:showPercent val="0"/>
          <c:showBubbleSize val="0"/>
        </c:dLbls>
        <c:gapWidth val="150"/>
        <c:axId val="323687456"/>
        <c:axId val="32471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8A5D-43C2-BCC3-CF868D015DBC}"/>
            </c:ext>
          </c:extLst>
        </c:ser>
        <c:dLbls>
          <c:showLegendKey val="0"/>
          <c:showVal val="0"/>
          <c:showCatName val="0"/>
          <c:showSerName val="0"/>
          <c:showPercent val="0"/>
          <c:showBubbleSize val="0"/>
        </c:dLbls>
        <c:marker val="1"/>
        <c:smooth val="0"/>
        <c:axId val="323687456"/>
        <c:axId val="324711248"/>
      </c:lineChart>
      <c:dateAx>
        <c:axId val="323687456"/>
        <c:scaling>
          <c:orientation val="minMax"/>
        </c:scaling>
        <c:delete val="1"/>
        <c:axPos val="b"/>
        <c:numFmt formatCode="ge" sourceLinked="1"/>
        <c:majorTickMark val="none"/>
        <c:minorTickMark val="none"/>
        <c:tickLblPos val="none"/>
        <c:crossAx val="324711248"/>
        <c:crosses val="autoZero"/>
        <c:auto val="1"/>
        <c:lblOffset val="100"/>
        <c:baseTimeUnit val="years"/>
      </c:dateAx>
      <c:valAx>
        <c:axId val="32471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54.91</c:v>
                </c:pt>
                <c:pt idx="1">
                  <c:v>50.8</c:v>
                </c:pt>
                <c:pt idx="2">
                  <c:v>58.87</c:v>
                </c:pt>
                <c:pt idx="3">
                  <c:v>56.29</c:v>
                </c:pt>
                <c:pt idx="4">
                  <c:v>56.99</c:v>
                </c:pt>
              </c:numCache>
            </c:numRef>
          </c:val>
          <c:extLst>
            <c:ext xmlns:c16="http://schemas.microsoft.com/office/drawing/2014/chart" uri="{C3380CC4-5D6E-409C-BE32-E72D297353CC}">
              <c16:uniqueId val="{00000000-B5E9-4945-A8E9-031BFA35075D}"/>
            </c:ext>
          </c:extLst>
        </c:ser>
        <c:dLbls>
          <c:showLegendKey val="0"/>
          <c:showVal val="0"/>
          <c:showCatName val="0"/>
          <c:showSerName val="0"/>
          <c:showPercent val="0"/>
          <c:showBubbleSize val="0"/>
        </c:dLbls>
        <c:gapWidth val="150"/>
        <c:axId val="324713208"/>
        <c:axId val="32470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B5E9-4945-A8E9-031BFA35075D}"/>
            </c:ext>
          </c:extLst>
        </c:ser>
        <c:dLbls>
          <c:showLegendKey val="0"/>
          <c:showVal val="0"/>
          <c:showCatName val="0"/>
          <c:showSerName val="0"/>
          <c:showPercent val="0"/>
          <c:showBubbleSize val="0"/>
        </c:dLbls>
        <c:marker val="1"/>
        <c:smooth val="0"/>
        <c:axId val="324713208"/>
        <c:axId val="324708896"/>
      </c:lineChart>
      <c:dateAx>
        <c:axId val="324713208"/>
        <c:scaling>
          <c:orientation val="minMax"/>
        </c:scaling>
        <c:delete val="1"/>
        <c:axPos val="b"/>
        <c:numFmt formatCode="ge" sourceLinked="1"/>
        <c:majorTickMark val="none"/>
        <c:minorTickMark val="none"/>
        <c:tickLblPos val="none"/>
        <c:crossAx val="324708896"/>
        <c:crosses val="autoZero"/>
        <c:auto val="1"/>
        <c:lblOffset val="100"/>
        <c:baseTimeUnit val="years"/>
      </c:dateAx>
      <c:valAx>
        <c:axId val="3247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71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262.38</c:v>
                </c:pt>
                <c:pt idx="1">
                  <c:v>286.47000000000003</c:v>
                </c:pt>
                <c:pt idx="2">
                  <c:v>251.98</c:v>
                </c:pt>
                <c:pt idx="3">
                  <c:v>260.55</c:v>
                </c:pt>
                <c:pt idx="4">
                  <c:v>267.01</c:v>
                </c:pt>
              </c:numCache>
            </c:numRef>
          </c:val>
          <c:extLst>
            <c:ext xmlns:c16="http://schemas.microsoft.com/office/drawing/2014/chart" uri="{C3380CC4-5D6E-409C-BE32-E72D297353CC}">
              <c16:uniqueId val="{00000000-07A1-470D-814E-BD60C5F97784}"/>
            </c:ext>
          </c:extLst>
        </c:ser>
        <c:dLbls>
          <c:showLegendKey val="0"/>
          <c:showVal val="0"/>
          <c:showCatName val="0"/>
          <c:showSerName val="0"/>
          <c:showPercent val="0"/>
          <c:showBubbleSize val="0"/>
        </c:dLbls>
        <c:gapWidth val="150"/>
        <c:axId val="324711640"/>
        <c:axId val="32470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07A1-470D-814E-BD60C5F97784}"/>
            </c:ext>
          </c:extLst>
        </c:ser>
        <c:dLbls>
          <c:showLegendKey val="0"/>
          <c:showVal val="0"/>
          <c:showCatName val="0"/>
          <c:showSerName val="0"/>
          <c:showPercent val="0"/>
          <c:showBubbleSize val="0"/>
        </c:dLbls>
        <c:marker val="1"/>
        <c:smooth val="0"/>
        <c:axId val="324711640"/>
        <c:axId val="324709288"/>
      </c:lineChart>
      <c:dateAx>
        <c:axId val="324711640"/>
        <c:scaling>
          <c:orientation val="minMax"/>
        </c:scaling>
        <c:delete val="1"/>
        <c:axPos val="b"/>
        <c:numFmt formatCode="ge" sourceLinked="1"/>
        <c:majorTickMark val="none"/>
        <c:minorTickMark val="none"/>
        <c:tickLblPos val="none"/>
        <c:crossAx val="324709288"/>
        <c:crosses val="autoZero"/>
        <c:auto val="1"/>
        <c:lblOffset val="100"/>
        <c:baseTimeUnit val="years"/>
      </c:dateAx>
      <c:valAx>
        <c:axId val="32470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71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山武市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51935</v>
      </c>
      <c r="AM8" s="68"/>
      <c r="AN8" s="68"/>
      <c r="AO8" s="68"/>
      <c r="AP8" s="68"/>
      <c r="AQ8" s="68"/>
      <c r="AR8" s="68"/>
      <c r="AS8" s="68"/>
      <c r="AT8" s="67">
        <f>データ!T6</f>
        <v>146.77000000000001</v>
      </c>
      <c r="AU8" s="67"/>
      <c r="AV8" s="67"/>
      <c r="AW8" s="67"/>
      <c r="AX8" s="67"/>
      <c r="AY8" s="67"/>
      <c r="AZ8" s="67"/>
      <c r="BA8" s="67"/>
      <c r="BB8" s="67">
        <f>データ!U6</f>
        <v>353.85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10.06</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5196</v>
      </c>
      <c r="AM10" s="68"/>
      <c r="AN10" s="68"/>
      <c r="AO10" s="68"/>
      <c r="AP10" s="68"/>
      <c r="AQ10" s="68"/>
      <c r="AR10" s="68"/>
      <c r="AS10" s="68"/>
      <c r="AT10" s="67">
        <f>データ!W6</f>
        <v>2.57</v>
      </c>
      <c r="AU10" s="67"/>
      <c r="AV10" s="67"/>
      <c r="AW10" s="67"/>
      <c r="AX10" s="67"/>
      <c r="AY10" s="67"/>
      <c r="AZ10" s="67"/>
      <c r="BA10" s="67"/>
      <c r="BB10" s="67">
        <f>データ!X6</f>
        <v>2021.79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eM2mWnCSnZu7BgJSWi5CWY51QjgEaULdr3arZx0eH+oHJN/+ngspBkcwBfH1mCi7YfHklmOQiTaj8NONM4NygQ==" saltValue="uOXaVu/c15mgaMYHorgCD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122378</v>
      </c>
      <c r="D6" s="33">
        <f t="shared" si="3"/>
        <v>47</v>
      </c>
      <c r="E6" s="33">
        <f t="shared" si="3"/>
        <v>17</v>
      </c>
      <c r="F6" s="33">
        <f t="shared" si="3"/>
        <v>5</v>
      </c>
      <c r="G6" s="33">
        <f t="shared" si="3"/>
        <v>0</v>
      </c>
      <c r="H6" s="33" t="str">
        <f t="shared" si="3"/>
        <v>千葉県　山武市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10.06</v>
      </c>
      <c r="Q6" s="34">
        <f t="shared" si="3"/>
        <v>100</v>
      </c>
      <c r="R6" s="34">
        <f t="shared" si="3"/>
        <v>3780</v>
      </c>
      <c r="S6" s="34">
        <f t="shared" si="3"/>
        <v>51935</v>
      </c>
      <c r="T6" s="34">
        <f t="shared" si="3"/>
        <v>146.77000000000001</v>
      </c>
      <c r="U6" s="34">
        <f t="shared" si="3"/>
        <v>353.85</v>
      </c>
      <c r="V6" s="34">
        <f t="shared" si="3"/>
        <v>5196</v>
      </c>
      <c r="W6" s="34">
        <f t="shared" si="3"/>
        <v>2.57</v>
      </c>
      <c r="X6" s="34">
        <f t="shared" si="3"/>
        <v>2021.79</v>
      </c>
      <c r="Y6" s="35">
        <f>IF(Y7="",NA(),Y7)</f>
        <v>52.37</v>
      </c>
      <c r="Z6" s="35">
        <f t="shared" ref="Z6:AH6" si="4">IF(Z7="",NA(),Z7)</f>
        <v>53.26</v>
      </c>
      <c r="AA6" s="35">
        <f t="shared" si="4"/>
        <v>99.15</v>
      </c>
      <c r="AB6" s="35">
        <f t="shared" si="4"/>
        <v>99.93</v>
      </c>
      <c r="AC6" s="35">
        <f t="shared" si="4"/>
        <v>103.69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5557.06</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54.91</v>
      </c>
      <c r="BR6" s="35">
        <f t="shared" ref="BR6:BZ6" si="8">IF(BR7="",NA(),BR7)</f>
        <v>50.8</v>
      </c>
      <c r="BS6" s="35">
        <f t="shared" si="8"/>
        <v>58.87</v>
      </c>
      <c r="BT6" s="35">
        <f t="shared" si="8"/>
        <v>56.29</v>
      </c>
      <c r="BU6" s="35">
        <f t="shared" si="8"/>
        <v>56.99</v>
      </c>
      <c r="BV6" s="35">
        <f t="shared" si="8"/>
        <v>50.82</v>
      </c>
      <c r="BW6" s="35">
        <f t="shared" si="8"/>
        <v>52.19</v>
      </c>
      <c r="BX6" s="35">
        <f t="shared" si="8"/>
        <v>55.32</v>
      </c>
      <c r="BY6" s="35">
        <f t="shared" si="8"/>
        <v>59.8</v>
      </c>
      <c r="BZ6" s="35">
        <f t="shared" si="8"/>
        <v>57.77</v>
      </c>
      <c r="CA6" s="34" t="str">
        <f>IF(CA7="","",IF(CA7="-","【-】","【"&amp;SUBSTITUTE(TEXT(CA7,"#,##0.00"),"-","△")&amp;"】"))</f>
        <v>【59.51】</v>
      </c>
      <c r="CB6" s="35">
        <f>IF(CB7="",NA(),CB7)</f>
        <v>262.38</v>
      </c>
      <c r="CC6" s="35">
        <f t="shared" ref="CC6:CK6" si="9">IF(CC7="",NA(),CC7)</f>
        <v>286.47000000000003</v>
      </c>
      <c r="CD6" s="35">
        <f t="shared" si="9"/>
        <v>251.98</v>
      </c>
      <c r="CE6" s="35">
        <f t="shared" si="9"/>
        <v>260.55</v>
      </c>
      <c r="CF6" s="35">
        <f t="shared" si="9"/>
        <v>267.01</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41.97</v>
      </c>
      <c r="CN6" s="35">
        <f t="shared" ref="CN6:CV6" si="10">IF(CN7="",NA(),CN7)</f>
        <v>42.46</v>
      </c>
      <c r="CO6" s="35">
        <f t="shared" si="10"/>
        <v>41.78</v>
      </c>
      <c r="CP6" s="35">
        <f t="shared" si="10"/>
        <v>41.78</v>
      </c>
      <c r="CQ6" s="35">
        <f t="shared" si="10"/>
        <v>40.46</v>
      </c>
      <c r="CR6" s="35">
        <f t="shared" si="10"/>
        <v>53.24</v>
      </c>
      <c r="CS6" s="35">
        <f t="shared" si="10"/>
        <v>52.31</v>
      </c>
      <c r="CT6" s="35">
        <f t="shared" si="10"/>
        <v>60.65</v>
      </c>
      <c r="CU6" s="35">
        <f t="shared" si="10"/>
        <v>51.75</v>
      </c>
      <c r="CV6" s="35">
        <f t="shared" si="10"/>
        <v>50.68</v>
      </c>
      <c r="CW6" s="34" t="str">
        <f>IF(CW7="","",IF(CW7="-","【-】","【"&amp;SUBSTITUTE(TEXT(CW7,"#,##0.00"),"-","△")&amp;"】"))</f>
        <v>【52.23】</v>
      </c>
      <c r="CX6" s="35">
        <f>IF(CX7="",NA(),CX7)</f>
        <v>54.43</v>
      </c>
      <c r="CY6" s="35">
        <f t="shared" ref="CY6:DG6" si="11">IF(CY7="",NA(),CY7)</f>
        <v>55.4</v>
      </c>
      <c r="CZ6" s="35">
        <f t="shared" si="11"/>
        <v>55.67</v>
      </c>
      <c r="DA6" s="35">
        <f t="shared" si="11"/>
        <v>53.64</v>
      </c>
      <c r="DB6" s="35">
        <f t="shared" si="11"/>
        <v>64.260000000000005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122378</v>
      </c>
      <c r="D7" s="37">
        <v>47</v>
      </c>
      <c r="E7" s="37">
        <v>17</v>
      </c>
      <c r="F7" s="37">
        <v>5</v>
      </c>
      <c r="G7" s="37">
        <v>0</v>
      </c>
      <c r="H7" s="37" t="s">
        <v>98</v>
      </c>
      <c r="I7" s="37" t="s">
        <v>99</v>
      </c>
      <c r="J7" s="37" t="s">
        <v>100</v>
      </c>
      <c r="K7" s="37" t="s">
        <v>101</v>
      </c>
      <c r="L7" s="37" t="s">
        <v>102</v>
      </c>
      <c r="M7" s="37" t="s">
        <v>103</v>
      </c>
      <c r="N7" s="38" t="s">
        <v>104</v>
      </c>
      <c r="O7" s="38" t="s">
        <v>105</v>
      </c>
      <c r="P7" s="38">
        <v>10.06</v>
      </c>
      <c r="Q7" s="38">
        <v>100</v>
      </c>
      <c r="R7" s="38">
        <v>3780</v>
      </c>
      <c r="S7" s="38">
        <v>51935</v>
      </c>
      <c r="T7" s="38">
        <v>146.77000000000001</v>
      </c>
      <c r="U7" s="38">
        <v>353.85</v>
      </c>
      <c r="V7" s="38">
        <v>5196</v>
      </c>
      <c r="W7" s="38">
        <v>2.57</v>
      </c>
      <c r="X7" s="38">
        <v>2021.79</v>
      </c>
      <c r="Y7" s="38">
        <v>52.37</v>
      </c>
      <c r="Z7" s="38">
        <v>53.26</v>
      </c>
      <c r="AA7" s="38">
        <v>99.15</v>
      </c>
      <c r="AB7" s="38">
        <v>99.93</v>
      </c>
      <c r="AC7" s="38">
        <v>103.69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5557.06</v>
      </c>
      <c r="BH7" s="38">
        <v>0</v>
      </c>
      <c r="BI7" s="38">
        <v>0</v>
      </c>
      <c r="BJ7" s="38">
        <v>0</v>
      </c>
      <c r="BK7" s="38">
        <v>1044.8</v>
      </c>
      <c r="BL7" s="38">
        <v>1081.8</v>
      </c>
      <c r="BM7" s="38">
        <v>974.93</v>
      </c>
      <c r="BN7" s="38">
        <v>855.8</v>
      </c>
      <c r="BO7" s="38">
        <v>789.46</v>
      </c>
      <c r="BP7" s="38">
        <v>747.76</v>
      </c>
      <c r="BQ7" s="38">
        <v>54.91</v>
      </c>
      <c r="BR7" s="38">
        <v>50.8</v>
      </c>
      <c r="BS7" s="38">
        <v>58.87</v>
      </c>
      <c r="BT7" s="38">
        <v>56.29</v>
      </c>
      <c r="BU7" s="38">
        <v>56.99</v>
      </c>
      <c r="BV7" s="38">
        <v>50.82</v>
      </c>
      <c r="BW7" s="38">
        <v>52.19</v>
      </c>
      <c r="BX7" s="38">
        <v>55.32</v>
      </c>
      <c r="BY7" s="38">
        <v>59.8</v>
      </c>
      <c r="BZ7" s="38">
        <v>57.77</v>
      </c>
      <c r="CA7" s="38">
        <v>59.51</v>
      </c>
      <c r="CB7" s="38">
        <v>262.38</v>
      </c>
      <c r="CC7" s="38">
        <v>286.47000000000003</v>
      </c>
      <c r="CD7" s="38">
        <v>251.98</v>
      </c>
      <c r="CE7" s="38">
        <v>260.55</v>
      </c>
      <c r="CF7" s="38">
        <v>267.01</v>
      </c>
      <c r="CG7" s="38">
        <v>300.52</v>
      </c>
      <c r="CH7" s="38">
        <v>296.14</v>
      </c>
      <c r="CI7" s="38">
        <v>283.17</v>
      </c>
      <c r="CJ7" s="38">
        <v>263.76</v>
      </c>
      <c r="CK7" s="38">
        <v>274.35000000000002</v>
      </c>
      <c r="CL7" s="38">
        <v>261.45999999999998</v>
      </c>
      <c r="CM7" s="38">
        <v>41.97</v>
      </c>
      <c r="CN7" s="38">
        <v>42.46</v>
      </c>
      <c r="CO7" s="38">
        <v>41.78</v>
      </c>
      <c r="CP7" s="38">
        <v>41.78</v>
      </c>
      <c r="CQ7" s="38">
        <v>40.46</v>
      </c>
      <c r="CR7" s="38">
        <v>53.24</v>
      </c>
      <c r="CS7" s="38">
        <v>52.31</v>
      </c>
      <c r="CT7" s="38">
        <v>60.65</v>
      </c>
      <c r="CU7" s="38">
        <v>51.75</v>
      </c>
      <c r="CV7" s="38">
        <v>50.68</v>
      </c>
      <c r="CW7" s="38">
        <v>52.23</v>
      </c>
      <c r="CX7" s="38">
        <v>54.43</v>
      </c>
      <c r="CY7" s="38">
        <v>55.4</v>
      </c>
      <c r="CZ7" s="38">
        <v>55.67</v>
      </c>
      <c r="DA7" s="38">
        <v>53.64</v>
      </c>
      <c r="DB7" s="38">
        <v>64.260000000000005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2019-12-05T05:18:38Z</dcterms:created>
  <dcterms:modified xsi:type="dcterms:W3CDTF">2020-02-18T08:21:46Z</dcterms:modified>
  <cp:category/>
</cp:coreProperties>
</file>