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y41dtHwknJ8eyMT+ja1kdRgxB+TFehsomMDzJ3TGoCMjRB07Xlmh6090gYsx4LRolzeLmnRx3TAkVCt6ErNA8w==" workbookSaltValue="cap+drvPCRnFrrWd/nAleA==" workbookSpinCount="100000" lockStructure="1"/>
  <bookViews>
    <workbookView xWindow="11235" yWindow="-15" windowWidth="10200" windowHeight="808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W10" i="4"/>
  <c r="I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<sst xmlns="http://schemas.openxmlformats.org/spreadsheetml/2006/main" count="220" uniqueCount="108">
  <si>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</si>
  <si>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</si>
  <si>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</si>
  <si>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</si>
  <si>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</si>
  <si>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</si>
  <si>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</si>
  <si>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</si>
  <si>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</si>
  <si>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</si>
  <si>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</si>
  <si>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</si>
  <si>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</si>
  <si>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</si>
  <si>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</si>
  <si>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</si>
  <si>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</si>
  <si>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</si>
  <si>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</si>
  <si>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</si>
  <si>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</si>
  <si>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</si>
  <si>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</si>
  <si>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</si>
  <si>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</si>
  <si>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</si>
  <si>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</si>
  <si>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</si>
  <si>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</si>
  <si>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</si>
  <si>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</si>
  <si>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</si>
  <si>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</si>
  <si>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</si>
  <si>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</si>
  <si>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</si>
  <si>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</si>
  <si>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</si>
  <si>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</si>
  <si>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</si>
  <si>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</si>
  <si>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</si>
  <si>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</si>
  <si>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</si>
  <si>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</si>
  <si>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</si>
  <si>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</si>
  <si>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</si>
  <si>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</si>
  <si>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</si>
  <si>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</si>
  <si>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</si>
  <si>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</si>
  <si>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</si>
  <si>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</si>
  <si>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</si>
  <si>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</si>
  <si>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</si>
  <si>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</si>
  <si>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</si>
  <si>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</si>
  <si>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</si>
  <si>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</si>
  <si>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</si>
  <si>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</si>
  <si>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</si>
  <si>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</si>
  <si>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</si>
  <si>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</si>
  <si>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</si>
  <si>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</si>
  <si>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</si>
  <si>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</si>
  <si>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</si>
  <si>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</si>
  <si>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</si>
  <si>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</si>
  <si>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</si>
  <si>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</si>
  <si>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</si>
  <si>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</si>
  <si>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</si>
  <si>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</si>
  <si>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</si>
  <si>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</si>
  <si>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</si>
  <si>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</si>
  <si>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</si>
  <si>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</si>
  <si>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</si>
  <si>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</si>
  <si>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</si>
  <si>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</si>
  <si>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神崎町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</si>
  <si>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</si>
  <si>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</si>
  <si>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</si>
  <si>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</si>
  <si>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</si>
  <si>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</si>
  <si>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</si>
  <si>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</si>
  <si>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</si>
  <si>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</si>
  <si>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</si>
  <si>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表流水系の第二浄水場は、東日本大震災により建て直したため新しいが、地下水系の古原浄水場は建設後２５年を経過しており、修繕により対応している。また、制御盤等については、部品供給停止などにより更新の必要が出てくるため、令和２年度以降から順次更新を進めていく。
　管路については、石綿管を平成３０年度に全廃したため、耐用年数を超えた経年管はありません。しかし、１０年後以降から経年管が増えてくるため、計画的な更新が必要である。</t>
    <rPh sb="1" eb="2">
      <t>ヒョウ</t>
    </rPh>
    <rPh sb="2" eb="4">
      <t>リュウスイ</t>
    </rPh>
    <rPh sb="4" eb="5">
      <t>ケイ</t>
    </rPh>
    <rPh sb="6" eb="8">
      <t>ダイニ</t>
    </rPh>
    <rPh sb="8" eb="11">
      <t>ジョウスイジョウ</t>
    </rPh>
    <rPh sb="13" eb="19">
      <t>ヒガシニホンダイシンサイ</t>
    </rPh>
    <rPh sb="22" eb="23">
      <t>タ</t>
    </rPh>
    <rPh sb="24" eb="25">
      <t>ナオ</t>
    </rPh>
    <rPh sb="29" eb="30">
      <t>アタラ</t>
    </rPh>
    <rPh sb="34" eb="37">
      <t>チカスイ</t>
    </rPh>
    <rPh sb="37" eb="38">
      <t>ケイ</t>
    </rPh>
    <rPh sb="39" eb="41">
      <t>コハラ</t>
    </rPh>
    <rPh sb="41" eb="44">
      <t>ジョウスイジョウ</t>
    </rPh>
    <rPh sb="45" eb="47">
      <t>ケンセツ</t>
    </rPh>
    <rPh sb="47" eb="48">
      <t>ゴ</t>
    </rPh>
    <rPh sb="50" eb="51">
      <t>ネン</t>
    </rPh>
    <rPh sb="52" eb="54">
      <t>ケイカ</t>
    </rPh>
    <rPh sb="59" eb="61">
      <t>シュウゼン</t>
    </rPh>
    <rPh sb="64" eb="66">
      <t>タイオウ</t>
    </rPh>
    <rPh sb="74" eb="77">
      <t>セイギョバン</t>
    </rPh>
    <rPh sb="77" eb="78">
      <t>トウ</t>
    </rPh>
    <rPh sb="84" eb="86">
      <t>ブヒン</t>
    </rPh>
    <rPh sb="86" eb="88">
      <t>キョウキュウ</t>
    </rPh>
    <rPh sb="88" eb="90">
      <t>テイシ</t>
    </rPh>
    <rPh sb="95" eb="97">
      <t>コウシン</t>
    </rPh>
    <rPh sb="98" eb="100">
      <t>ヒツヨウ</t>
    </rPh>
    <rPh sb="101" eb="102">
      <t>デ</t>
    </rPh>
    <rPh sb="108" eb="110">
      <t>レイワ</t>
    </rPh>
    <rPh sb="111" eb="113">
      <t>ネンド</t>
    </rPh>
    <rPh sb="113" eb="115">
      <t>イコウ</t>
    </rPh>
    <rPh sb="117" eb="119">
      <t>ジュンジ</t>
    </rPh>
    <rPh sb="119" eb="121">
      <t>コウシン</t>
    </rPh>
    <rPh sb="122" eb="123">
      <t>スス</t>
    </rPh>
    <rPh sb="130" eb="132">
      <t>カンロ</t>
    </rPh>
    <rPh sb="142" eb="144">
      <t>ヘイセイ</t>
    </rPh>
    <rPh sb="146" eb="147">
      <t>ネン</t>
    </rPh>
    <rPh sb="147" eb="148">
      <t>ド</t>
    </rPh>
    <rPh sb="149" eb="151">
      <t>ゼンパイ</t>
    </rPh>
    <rPh sb="156" eb="158">
      <t>タイヨウ</t>
    </rPh>
    <rPh sb="158" eb="160">
      <t>ネンスウ</t>
    </rPh>
    <rPh sb="161" eb="162">
      <t>コ</t>
    </rPh>
    <rPh sb="164" eb="166">
      <t>ケイネン</t>
    </rPh>
    <rPh sb="166" eb="167">
      <t>カン</t>
    </rPh>
    <rPh sb="180" eb="182">
      <t>ネンゴ</t>
    </rPh>
    <rPh sb="182" eb="184">
      <t>イコウ</t>
    </rPh>
    <rPh sb="186" eb="188">
      <t>ケイネン</t>
    </rPh>
    <rPh sb="188" eb="189">
      <t>カン</t>
    </rPh>
    <rPh sb="190" eb="191">
      <t>フ</t>
    </rPh>
    <rPh sb="198" eb="201">
      <t>ケイカクテキ</t>
    </rPh>
    <rPh sb="202" eb="204">
      <t>コウシン</t>
    </rPh>
    <rPh sb="205" eb="207">
      <t>ヒツヨウ</t>
    </rPh>
    <phoneticPr fontId="4"/>
  </si>
  <si>
    <t>　経常収支比率について、料金回収率が100%を下回っているにもかかわらず100%を超えているのは、営業外収益である町・県からの高料金対策補助金と長期前受金戻入による収入が大きいためである。
　料金回収率は100％を下回っているものの、平成２９年度から職員の若年化による給水原価の減少に伴い増加傾向である。
　給水収益の増収は、人口が減少しており非常に厳しい状況である。事業費用についても、費用削減による経営改善を実施している中で、削れるものは無くなっており、減少に転じさせることは非常に難しい状況と思われる。
　累積欠損金比率について、平成２６年度に多額の累積欠損金が発生しているが、東日本大震災により供給不能となった神宿浄水場の固定資産除却費（特別損失）によるものであり、不健全経営によるものではない。
　企業債残高対給水収益比率は、平成２７年度から減少している。これは、平成２６年度に災害復旧に係る浄水場移転復旧事業のための借入を実施したが、費用削減のため直営工事等を推進し、借入を実施しない運営により企業債残高が増加していないためである。
　流動比率について、平成２８年度から増加しているのは、企業債の借入がなく現金預金が増加しているためである。
　施設利用率は、施設工事が完了した後、計画された住宅団地開発が戸数を大きく減らして販売されたため、現況では大きく改善することは出来ない。
　有収率は、経年管の廃止と配水量の監視を行っているため平均値以上である。東日本大震災の災害復旧により壊れた経年管の布設替えを実施しており、また、平成３０年度に石綿管を全廃したので経年管はありません。</t>
    <rPh sb="12" eb="14">
      <t>リョウキン</t>
    </rPh>
    <rPh sb="14" eb="16">
      <t>カイシュウ</t>
    </rPh>
    <rPh sb="16" eb="17">
      <t>リツ</t>
    </rPh>
    <rPh sb="23" eb="25">
      <t>シタマワ</t>
    </rPh>
    <rPh sb="82" eb="84">
      <t>シュウニュウ</t>
    </rPh>
    <rPh sb="85" eb="86">
      <t>オオ</t>
    </rPh>
    <rPh sb="96" eb="98">
      <t>リョウキン</t>
    </rPh>
    <rPh sb="98" eb="100">
      <t>カイシュウ</t>
    </rPh>
    <rPh sb="100" eb="101">
      <t>リツ</t>
    </rPh>
    <rPh sb="107" eb="109">
      <t>シタマワ</t>
    </rPh>
    <rPh sb="117" eb="119">
      <t>ヘイセイ</t>
    </rPh>
    <rPh sb="121" eb="123">
      <t>ネンド</t>
    </rPh>
    <rPh sb="128" eb="131">
      <t>ジャクネンカ</t>
    </rPh>
    <rPh sb="134" eb="136">
      <t>キュウスイ</t>
    </rPh>
    <rPh sb="136" eb="138">
      <t>ゲンカ</t>
    </rPh>
    <rPh sb="139" eb="141">
      <t>ゲンショウ</t>
    </rPh>
    <rPh sb="142" eb="143">
      <t>トモナ</t>
    </rPh>
    <rPh sb="144" eb="146">
      <t>ゾウカ</t>
    </rPh>
    <rPh sb="146" eb="148">
      <t>ケイコウ</t>
    </rPh>
    <rPh sb="184" eb="186">
      <t>ジギョウ</t>
    </rPh>
    <rPh sb="194" eb="196">
      <t>ヒヨウ</t>
    </rPh>
    <rPh sb="196" eb="198">
      <t>サクゲン</t>
    </rPh>
    <rPh sb="212" eb="213">
      <t>ナカ</t>
    </rPh>
    <rPh sb="256" eb="258">
      <t>ルイセキ</t>
    </rPh>
    <rPh sb="258" eb="260">
      <t>ケッソン</t>
    </rPh>
    <rPh sb="260" eb="261">
      <t>キン</t>
    </rPh>
    <rPh sb="261" eb="263">
      <t>ヒリツ</t>
    </rPh>
    <rPh sb="337" eb="340">
      <t>フケンゼン</t>
    </rPh>
    <rPh sb="340" eb="342">
      <t>ケイエイ</t>
    </rPh>
    <rPh sb="368" eb="370">
      <t>ヘイセイ</t>
    </rPh>
    <rPh sb="372" eb="374">
      <t>ネンド</t>
    </rPh>
    <rPh sb="376" eb="378">
      <t>ゲンショウ</t>
    </rPh>
    <rPh sb="387" eb="389">
      <t>ヘイセイ</t>
    </rPh>
    <rPh sb="391" eb="393">
      <t>ネンド</t>
    </rPh>
    <rPh sb="414" eb="415">
      <t>カ</t>
    </rPh>
    <rPh sb="415" eb="416">
      <t>イ</t>
    </rPh>
    <rPh sb="417" eb="419">
      <t>ジッシ</t>
    </rPh>
    <rPh sb="459" eb="461">
      <t>ゾウカ</t>
    </rPh>
    <rPh sb="474" eb="476">
      <t>リュウドウ</t>
    </rPh>
    <rPh sb="476" eb="478">
      <t>ヒリツ</t>
    </rPh>
    <rPh sb="483" eb="485">
      <t>ヘイセイ</t>
    </rPh>
    <rPh sb="487" eb="489">
      <t>ネンド</t>
    </rPh>
    <rPh sb="491" eb="493">
      <t>ゾウカ</t>
    </rPh>
    <rPh sb="500" eb="502">
      <t>キギョウ</t>
    </rPh>
    <rPh sb="502" eb="503">
      <t>サイ</t>
    </rPh>
    <rPh sb="504" eb="505">
      <t>カ</t>
    </rPh>
    <rPh sb="505" eb="506">
      <t>イ</t>
    </rPh>
    <rPh sb="509" eb="511">
      <t>ゲンキン</t>
    </rPh>
    <rPh sb="511" eb="513">
      <t>ヨキン</t>
    </rPh>
    <rPh sb="514" eb="516">
      <t>ゾウカ</t>
    </rPh>
    <rPh sb="597" eb="600">
      <t>ユウシュウリツ</t>
    </rPh>
    <rPh sb="602" eb="604">
      <t>ケイネン</t>
    </rPh>
    <rPh sb="604" eb="605">
      <t>カン</t>
    </rPh>
    <rPh sb="606" eb="608">
      <t>ハイシ</t>
    </rPh>
    <rPh sb="609" eb="611">
      <t>ハイスイ</t>
    </rPh>
    <rPh sb="611" eb="612">
      <t>リョウ</t>
    </rPh>
    <rPh sb="613" eb="615">
      <t>カンシ</t>
    </rPh>
    <rPh sb="616" eb="617">
      <t>オコナ</t>
    </rPh>
    <rPh sb="626" eb="628">
      <t>イジョウ</t>
    </rPh>
    <rPh sb="632" eb="633">
      <t>ヒガシ</t>
    </rPh>
    <rPh sb="633" eb="635">
      <t>ニホン</t>
    </rPh>
    <rPh sb="635" eb="638">
      <t>ダイシンサイ</t>
    </rPh>
    <rPh sb="639" eb="641">
      <t>サイガイ</t>
    </rPh>
    <rPh sb="641" eb="643">
      <t>フッキュウ</t>
    </rPh>
    <rPh sb="646" eb="647">
      <t>コワ</t>
    </rPh>
    <rPh sb="649" eb="651">
      <t>ケイネン</t>
    </rPh>
    <rPh sb="651" eb="652">
      <t>カン</t>
    </rPh>
    <rPh sb="653" eb="655">
      <t>フセツ</t>
    </rPh>
    <rPh sb="655" eb="656">
      <t>カ</t>
    </rPh>
    <rPh sb="658" eb="660">
      <t>ジッシ</t>
    </rPh>
    <rPh sb="668" eb="670">
      <t>ヘイセイ</t>
    </rPh>
    <rPh sb="672" eb="674">
      <t>ネンド</t>
    </rPh>
    <rPh sb="675" eb="677">
      <t>セキメン</t>
    </rPh>
    <rPh sb="677" eb="678">
      <t>カン</t>
    </rPh>
    <rPh sb="679" eb="681">
      <t>ゼンパイ</t>
    </rPh>
    <rPh sb="685" eb="687">
      <t>ケイネン</t>
    </rPh>
    <rPh sb="687" eb="688">
      <t>カン</t>
    </rPh>
    <phoneticPr fontId="4"/>
  </si>
  <si>
    <t>　平成２７年４月にオープンした道の駅「発酵の里こうざき」は、施設増設・増床等により売り場を拡大し、新たに水産と連携したことで、客足を増加させており、水量が増加しているが、現在のところ周辺への波及効果はない。主体となる生活用水は人口の減少、節水などにより有収水量は横ばいとなっている。
　表流水は、利根川から取水し導水ポンプ場で加圧してくみ上げている。加えて、水質が良くないため、浄水に多くの薬品が必要となり、給水原価を押し上げる状況となっている。
　また、表流水系浄水場の運転には相応の技能が必要となるが、職員の定年退職が続く中で、技術継承が大きな課題となっている。
　経営戦略については、現在策定中であり令和元年度以降に策定する。
　近隣市町村と広域化を研究するため、香取市・多古町と情報交換を行っており、今後も経営強化のため実施していく。</t>
    <rPh sb="1" eb="3">
      <t>ヘイセイ</t>
    </rPh>
    <rPh sb="5" eb="6">
      <t>ネン</t>
    </rPh>
    <rPh sb="7" eb="8">
      <t>ガツ</t>
    </rPh>
    <rPh sb="19" eb="21">
      <t>ハッコウ</t>
    </rPh>
    <rPh sb="22" eb="23">
      <t>サト</t>
    </rPh>
    <rPh sb="63" eb="65">
      <t>キャクアシ</t>
    </rPh>
    <rPh sb="66" eb="68">
      <t>ゾウカ</t>
    </rPh>
    <rPh sb="74" eb="76">
      <t>スイリョウ</t>
    </rPh>
    <rPh sb="77" eb="79">
      <t>ゾウカ</t>
    </rPh>
    <rPh sb="85" eb="87">
      <t>ゲンザイ</t>
    </rPh>
    <rPh sb="91" eb="93">
      <t>シュウヘン</t>
    </rPh>
    <rPh sb="95" eb="97">
      <t>ハキュウ</t>
    </rPh>
    <rPh sb="97" eb="99">
      <t>コウカ</t>
    </rPh>
    <rPh sb="143" eb="144">
      <t>ヒョウ</t>
    </rPh>
    <rPh sb="144" eb="146">
      <t>リュウスイ</t>
    </rPh>
    <rPh sb="148" eb="150">
      <t>トネ</t>
    </rPh>
    <rPh sb="150" eb="151">
      <t>ガワ</t>
    </rPh>
    <rPh sb="153" eb="155">
      <t>シュスイ</t>
    </rPh>
    <rPh sb="156" eb="158">
      <t>ドウスイ</t>
    </rPh>
    <rPh sb="161" eb="162">
      <t>ジョウ</t>
    </rPh>
    <rPh sb="163" eb="165">
      <t>カアツ</t>
    </rPh>
    <rPh sb="169" eb="170">
      <t>ア</t>
    </rPh>
    <rPh sb="175" eb="176">
      <t>クワ</t>
    </rPh>
    <rPh sb="179" eb="181">
      <t>スイシツ</t>
    </rPh>
    <rPh sb="182" eb="183">
      <t>ヨ</t>
    </rPh>
    <rPh sb="189" eb="191">
      <t>ジョウスイ</t>
    </rPh>
    <rPh sb="192" eb="193">
      <t>オオ</t>
    </rPh>
    <rPh sb="195" eb="197">
      <t>ヤクヒン</t>
    </rPh>
    <rPh sb="198" eb="200">
      <t>ヒツヨウ</t>
    </rPh>
    <rPh sb="204" eb="206">
      <t>キュウスイ</t>
    </rPh>
    <rPh sb="206" eb="208">
      <t>ゲンカ</t>
    </rPh>
    <rPh sb="209" eb="210">
      <t>オ</t>
    </rPh>
    <rPh sb="211" eb="212">
      <t>ア</t>
    </rPh>
    <rPh sb="214" eb="216">
      <t>ジョウキョウ</t>
    </rPh>
    <rPh sb="228" eb="229">
      <t>ヒョウ</t>
    </rPh>
    <rPh sb="229" eb="231">
      <t>リュウスイ</t>
    </rPh>
    <rPh sb="231" eb="232">
      <t>ケイ</t>
    </rPh>
    <rPh sb="232" eb="235">
      <t>ジョウスイジョウ</t>
    </rPh>
    <rPh sb="236" eb="238">
      <t>ウンテン</t>
    </rPh>
    <rPh sb="240" eb="242">
      <t>ソウオウ</t>
    </rPh>
    <rPh sb="243" eb="245">
      <t>ギノウ</t>
    </rPh>
    <rPh sb="246" eb="248">
      <t>ヒツヨウ</t>
    </rPh>
    <rPh sb="253" eb="255">
      <t>ショクイン</t>
    </rPh>
    <rPh sb="256" eb="258">
      <t>テイネン</t>
    </rPh>
    <rPh sb="258" eb="260">
      <t>タイショク</t>
    </rPh>
    <rPh sb="261" eb="262">
      <t>ツヅ</t>
    </rPh>
    <rPh sb="263" eb="264">
      <t>ナカ</t>
    </rPh>
    <rPh sb="266" eb="268">
      <t>ギジュツ</t>
    </rPh>
    <rPh sb="268" eb="270">
      <t>ケイショウ</t>
    </rPh>
    <rPh sb="271" eb="272">
      <t>オオ</t>
    </rPh>
    <rPh sb="274" eb="276">
      <t>カダイ</t>
    </rPh>
    <rPh sb="285" eb="287">
      <t>ケイエイ</t>
    </rPh>
    <rPh sb="287" eb="289">
      <t>センリャク</t>
    </rPh>
    <rPh sb="295" eb="297">
      <t>ゲンザイ</t>
    </rPh>
    <rPh sb="297" eb="300">
      <t>サクテイチュウ</t>
    </rPh>
    <rPh sb="303" eb="305">
      <t>レイワ</t>
    </rPh>
    <rPh sb="305" eb="307">
      <t>ガンネン</t>
    </rPh>
    <rPh sb="307" eb="308">
      <t>ド</t>
    </rPh>
    <rPh sb="308" eb="310">
      <t>イコウ</t>
    </rPh>
    <rPh sb="311" eb="313">
      <t>サクテイ</t>
    </rPh>
    <rPh sb="318" eb="320">
      <t>キンリン</t>
    </rPh>
    <rPh sb="320" eb="323">
      <t>シチョウソン</t>
    </rPh>
    <rPh sb="324" eb="327">
      <t>コウイキカ</t>
    </rPh>
    <rPh sb="328" eb="330">
      <t>ケンキュウ</t>
    </rPh>
    <rPh sb="335" eb="337">
      <t>カトリ</t>
    </rPh>
    <rPh sb="337" eb="338">
      <t>シ</t>
    </rPh>
    <rPh sb="339" eb="342">
      <t>タコマチ</t>
    </rPh>
    <rPh sb="343" eb="345">
      <t>ジョウホウ</t>
    </rPh>
    <rPh sb="345" eb="347">
      <t>コウカン</t>
    </rPh>
    <rPh sb="348" eb="349">
      <t>オコナ</t>
    </rPh>
    <rPh sb="354" eb="356">
      <t>コンゴ</t>
    </rPh>
    <rPh sb="357" eb="359">
      <t>ケイエイ</t>
    </rPh>
    <rPh sb="359" eb="361">
      <t>キョウカ</t>
    </rPh>
    <rPh sb="364" eb="36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</si>
</sst>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7A-49E4-B8D2-FC92E0D4C154}"/>
            </c:ext>
          </c:extLst>
        </c:ser>
        <c:dLbls>
          <c:showLegendKey val="0"/>
          <c:showVal val="0"/>
          <c:showCatName val="0"/>
          <c:showSerName val="0"/>
          <c:showPercent val="0"/>
          <c:showBubbleSize val="0"/>
        </c:dLbls>
        <c:gapWidth val="150"/>
        <c:axId val="205355648"/>
        <c:axId val="20536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3F7A-49E4-B8D2-FC92E0D4C154}"/>
            </c:ext>
          </c:extLst>
        </c:ser>
        <c:dLbls>
          <c:showLegendKey val="0"/>
          <c:showVal val="0"/>
          <c:showCatName val="0"/>
          <c:showSerName val="0"/>
          <c:showPercent val="0"/>
          <c:showBubbleSize val="0"/>
        </c:dLbls>
        <c:marker val="1"/>
        <c:smooth val="0"/>
        <c:axId val="205355648"/>
        <c:axId val="205361920"/>
      </c:lineChart>
      <c:dateAx>
        <c:axId val="205355648"/>
        <c:scaling>
          <c:orientation val="minMax"/>
        </c:scaling>
        <c:delete val="1"/>
        <c:axPos val="b"/>
        <c:numFmt formatCode="ge" sourceLinked="1"/>
        <c:majorTickMark val="none"/>
        <c:minorTickMark val="none"/>
        <c:tickLblPos val="none"/>
        <c:crossAx val="205361920"/>
        <c:crosses val="autoZero"/>
        <c:auto val="1"/>
        <c:lblOffset val="100"/>
        <c:baseTimeUnit val="years"/>
      </c:dateAx>
      <c:valAx>
        <c:axId val="205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36.85</c:v>
                </c:pt>
                <c:pt idx="1">
                  <c:v>36.43</c:v>
                </c:pt>
                <c:pt idx="2">
                  <c:v>36.479999999999997</c:v>
                </c:pt>
                <c:pt idx="3">
                  <c:v>36.869999999999997</c:v>
                </c:pt>
                <c:pt idx="4">
                  <c:v>36.25</c:v>
                </c:pt>
              </c:numCache>
            </c:numRef>
          </c:val>
          <c:extLst>
            <c:ext xmlns:c16="http://schemas.microsoft.com/office/drawing/2014/chart" uri="{C3380CC4-5D6E-409C-BE32-E72D297353CC}">
              <c16:uniqueId val="{00000000-51D0-42EE-9A61-7FF11CA972DD}"/>
            </c:ext>
          </c:extLst>
        </c:ser>
        <c:dLbls>
          <c:showLegendKey val="0"/>
          <c:showVal val="0"/>
          <c:showCatName val="0"/>
          <c:showSerName val="0"/>
          <c:showPercent val="0"/>
          <c:showBubbleSize val="0"/>
        </c:dLbls>
        <c:gapWidth val="150"/>
        <c:axId val="207633024"/>
        <c:axId val="20763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51D0-42EE-9A61-7FF11CA972DD}"/>
            </c:ext>
          </c:extLst>
        </c:ser>
        <c:dLbls>
          <c:showLegendKey val="0"/>
          <c:showVal val="0"/>
          <c:showCatName val="0"/>
          <c:showSerName val="0"/>
          <c:showPercent val="0"/>
          <c:showBubbleSize val="0"/>
        </c:dLbls>
        <c:marker val="1"/>
        <c:smooth val="0"/>
        <c:axId val="207633024"/>
        <c:axId val="207635200"/>
      </c:lineChart>
      <c:dateAx>
        <c:axId val="207633024"/>
        <c:scaling>
          <c:orientation val="minMax"/>
        </c:scaling>
        <c:delete val="1"/>
        <c:axPos val="b"/>
        <c:numFmt formatCode="ge" sourceLinked="1"/>
        <c:majorTickMark val="none"/>
        <c:minorTickMark val="none"/>
        <c:tickLblPos val="none"/>
        <c:crossAx val="207635200"/>
        <c:crosses val="autoZero"/>
        <c:auto val="1"/>
        <c:lblOffset val="100"/>
        <c:baseTimeUnit val="years"/>
      </c:dateAx>
      <c:valAx>
        <c:axId val="2076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3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94.7</c:v>
                </c:pt>
                <c:pt idx="1">
                  <c:v>97.31</c:v>
                </c:pt>
                <c:pt idx="2">
                  <c:v>95.91</c:v>
                </c:pt>
                <c:pt idx="3">
                  <c:v>96.19</c:v>
                </c:pt>
                <c:pt idx="4">
                  <c:v>97.62</c:v>
                </c:pt>
              </c:numCache>
            </c:numRef>
          </c:val>
          <c:extLst>
            <c:ext xmlns:c16="http://schemas.microsoft.com/office/drawing/2014/chart" uri="{C3380CC4-5D6E-409C-BE32-E72D297353CC}">
              <c16:uniqueId val="{00000000-46B0-4D50-8234-D8B160378593}"/>
            </c:ext>
          </c:extLst>
        </c:ser>
        <c:dLbls>
          <c:showLegendKey val="0"/>
          <c:showVal val="0"/>
          <c:showCatName val="0"/>
          <c:showSerName val="0"/>
          <c:showPercent val="0"/>
          <c:showBubbleSize val="0"/>
        </c:dLbls>
        <c:gapWidth val="150"/>
        <c:axId val="207674368"/>
        <c:axId val="20768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46B0-4D50-8234-D8B160378593}"/>
            </c:ext>
          </c:extLst>
        </c:ser>
        <c:dLbls>
          <c:showLegendKey val="0"/>
          <c:showVal val="0"/>
          <c:showCatName val="0"/>
          <c:showSerName val="0"/>
          <c:showPercent val="0"/>
          <c:showBubbleSize val="0"/>
        </c:dLbls>
        <c:marker val="1"/>
        <c:smooth val="0"/>
        <c:axId val="207674368"/>
        <c:axId val="207680640"/>
      </c:lineChart>
      <c:dateAx>
        <c:axId val="207674368"/>
        <c:scaling>
          <c:orientation val="minMax"/>
        </c:scaling>
        <c:delete val="1"/>
        <c:axPos val="b"/>
        <c:numFmt formatCode="ge" sourceLinked="1"/>
        <c:majorTickMark val="none"/>
        <c:minorTickMark val="none"/>
        <c:tickLblPos val="none"/>
        <c:crossAx val="207680640"/>
        <c:crosses val="autoZero"/>
        <c:auto val="1"/>
        <c:lblOffset val="100"/>
        <c:baseTimeUnit val="years"/>
      </c:dateAx>
      <c:valAx>
        <c:axId val="20768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129.07</c:v>
                </c:pt>
                <c:pt idx="1">
                  <c:v>115.94</c:v>
                </c:pt>
                <c:pt idx="2">
                  <c:v>116.21</c:v>
                </c:pt>
                <c:pt idx="3">
                  <c:v>121.23</c:v>
                </c:pt>
                <c:pt idx="4">
                  <c:v>120.6</c:v>
                </c:pt>
              </c:numCache>
            </c:numRef>
          </c:val>
          <c:extLst>
            <c:ext xmlns:c16="http://schemas.microsoft.com/office/drawing/2014/chart" uri="{C3380CC4-5D6E-409C-BE32-E72D297353CC}">
              <c16:uniqueId val="{00000000-267F-46A1-97AA-E4DC4A96A3E5}"/>
            </c:ext>
          </c:extLst>
        </c:ser>
        <c:dLbls>
          <c:showLegendKey val="0"/>
          <c:showVal val="0"/>
          <c:showCatName val="0"/>
          <c:showSerName val="0"/>
          <c:showPercent val="0"/>
          <c:showBubbleSize val="0"/>
        </c:dLbls>
        <c:gapWidth val="150"/>
        <c:axId val="205384704"/>
        <c:axId val="2055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267F-46A1-97AA-E4DC4A96A3E5}"/>
            </c:ext>
          </c:extLst>
        </c:ser>
        <c:dLbls>
          <c:showLegendKey val="0"/>
          <c:showVal val="0"/>
          <c:showCatName val="0"/>
          <c:showSerName val="0"/>
          <c:showPercent val="0"/>
          <c:showBubbleSize val="0"/>
        </c:dLbls>
        <c:marker val="1"/>
        <c:smooth val="0"/>
        <c:axId val="205384704"/>
        <c:axId val="205526144"/>
      </c:lineChart>
      <c:dateAx>
        <c:axId val="205384704"/>
        <c:scaling>
          <c:orientation val="minMax"/>
        </c:scaling>
        <c:delete val="1"/>
        <c:axPos val="b"/>
        <c:numFmt formatCode="ge" sourceLinked="1"/>
        <c:majorTickMark val="none"/>
        <c:minorTickMark val="none"/>
        <c:tickLblPos val="none"/>
        <c:crossAx val="205526144"/>
        <c:crosses val="autoZero"/>
        <c:auto val="1"/>
        <c:lblOffset val="100"/>
        <c:baseTimeUnit val="years"/>
      </c:dateAx>
      <c:valAx>
        <c:axId val="20552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3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39.01</c:v>
                </c:pt>
                <c:pt idx="1">
                  <c:v>41.33</c:v>
                </c:pt>
                <c:pt idx="2">
                  <c:v>43.67</c:v>
                </c:pt>
                <c:pt idx="3">
                  <c:v>46.05</c:v>
                </c:pt>
                <c:pt idx="4">
                  <c:v>48.41</c:v>
                </c:pt>
              </c:numCache>
            </c:numRef>
          </c:val>
          <c:extLst>
            <c:ext xmlns:c16="http://schemas.microsoft.com/office/drawing/2014/chart" uri="{C3380CC4-5D6E-409C-BE32-E72D297353CC}">
              <c16:uniqueId val="{00000000-4EE3-4CB8-B8E8-D6FA3397846A}"/>
            </c:ext>
          </c:extLst>
        </c:ser>
        <c:dLbls>
          <c:showLegendKey val="0"/>
          <c:showVal val="0"/>
          <c:showCatName val="0"/>
          <c:showSerName val="0"/>
          <c:showPercent val="0"/>
          <c:showBubbleSize val="0"/>
        </c:dLbls>
        <c:gapWidth val="150"/>
        <c:axId val="205548928"/>
        <c:axId val="20557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4EE3-4CB8-B8E8-D6FA3397846A}"/>
            </c:ext>
          </c:extLst>
        </c:ser>
        <c:dLbls>
          <c:showLegendKey val="0"/>
          <c:showVal val="0"/>
          <c:showCatName val="0"/>
          <c:showSerName val="0"/>
          <c:showPercent val="0"/>
          <c:showBubbleSize val="0"/>
        </c:dLbls>
        <c:marker val="1"/>
        <c:smooth val="0"/>
        <c:axId val="205548928"/>
        <c:axId val="205579776"/>
      </c:lineChart>
      <c:dateAx>
        <c:axId val="205548928"/>
        <c:scaling>
          <c:orientation val="minMax"/>
        </c:scaling>
        <c:delete val="1"/>
        <c:axPos val="b"/>
        <c:numFmt formatCode="ge" sourceLinked="1"/>
        <c:majorTickMark val="none"/>
        <c:minorTickMark val="none"/>
        <c:tickLblPos val="none"/>
        <c:crossAx val="205579776"/>
        <c:crosses val="autoZero"/>
        <c:auto val="1"/>
        <c:lblOffset val="100"/>
        <c:baseTimeUnit val="years"/>
      </c:dateAx>
      <c:valAx>
        <c:axId val="2055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4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0.8</c:v>
                </c:pt>
                <c:pt idx="1">
                  <c:v>0.8</c:v>
                </c:pt>
                <c:pt idx="2">
                  <c:v>0.8</c:v>
                </c:pt>
                <c:pt idx="3">
                  <c:v>0.28999999999999998</c:v>
                </c:pt>
                <c:pt idx="4" formatCode="#,##0.00;&quot;△&quot;#,##0.00">
                  <c:v>0</c:v>
                </c:pt>
              </c:numCache>
            </c:numRef>
          </c:val>
          <c:extLst>
            <c:ext xmlns:c16="http://schemas.microsoft.com/office/drawing/2014/chart" uri="{C3380CC4-5D6E-409C-BE32-E72D297353CC}">
              <c16:uniqueId val="{00000000-DEB9-4948-96F7-141EAC359050}"/>
            </c:ext>
          </c:extLst>
        </c:ser>
        <c:dLbls>
          <c:showLegendKey val="0"/>
          <c:showVal val="0"/>
          <c:showCatName val="0"/>
          <c:showSerName val="0"/>
          <c:showPercent val="0"/>
          <c:showBubbleSize val="0"/>
        </c:dLbls>
        <c:gapWidth val="150"/>
        <c:axId val="205623296"/>
        <c:axId val="20562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DEB9-4948-96F7-141EAC359050}"/>
            </c:ext>
          </c:extLst>
        </c:ser>
        <c:dLbls>
          <c:showLegendKey val="0"/>
          <c:showVal val="0"/>
          <c:showCatName val="0"/>
          <c:showSerName val="0"/>
          <c:showPercent val="0"/>
          <c:showBubbleSize val="0"/>
        </c:dLbls>
        <c:marker val="1"/>
        <c:smooth val="0"/>
        <c:axId val="205623296"/>
        <c:axId val="205625216"/>
      </c:lineChart>
      <c:dateAx>
        <c:axId val="205623296"/>
        <c:scaling>
          <c:orientation val="minMax"/>
        </c:scaling>
        <c:delete val="1"/>
        <c:axPos val="b"/>
        <c:numFmt formatCode="ge" sourceLinked="1"/>
        <c:majorTickMark val="none"/>
        <c:minorTickMark val="none"/>
        <c:tickLblPos val="none"/>
        <c:crossAx val="205625216"/>
        <c:crosses val="autoZero"/>
        <c:auto val="1"/>
        <c:lblOffset val="100"/>
        <c:baseTimeUnit val="years"/>
      </c:dateAx>
      <c:valAx>
        <c:axId val="2056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quot;-&quot;">
                  <c:v>24.12</c:v>
                </c:pt>
                <c:pt idx="1">
                  <c:v>0</c:v>
                </c:pt>
                <c:pt idx="2">
                  <c:v>0</c:v>
                </c:pt>
                <c:pt idx="3">
                  <c:v>0</c:v>
                </c:pt>
                <c:pt idx="4">
                  <c:v>0</c:v>
                </c:pt>
              </c:numCache>
            </c:numRef>
          </c:val>
          <c:extLst>
            <c:ext xmlns:c16="http://schemas.microsoft.com/office/drawing/2014/chart" uri="{C3380CC4-5D6E-409C-BE32-E72D297353CC}">
              <c16:uniqueId val="{00000000-0CCB-424A-B6AB-0C609859A606}"/>
            </c:ext>
          </c:extLst>
        </c:ser>
        <c:dLbls>
          <c:showLegendKey val="0"/>
          <c:showVal val="0"/>
          <c:showCatName val="0"/>
          <c:showSerName val="0"/>
          <c:showPercent val="0"/>
          <c:showBubbleSize val="0"/>
        </c:dLbls>
        <c:gapWidth val="150"/>
        <c:axId val="205726464"/>
        <c:axId val="20572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0CCB-424A-B6AB-0C609859A606}"/>
            </c:ext>
          </c:extLst>
        </c:ser>
        <c:dLbls>
          <c:showLegendKey val="0"/>
          <c:showVal val="0"/>
          <c:showCatName val="0"/>
          <c:showSerName val="0"/>
          <c:showPercent val="0"/>
          <c:showBubbleSize val="0"/>
        </c:dLbls>
        <c:marker val="1"/>
        <c:smooth val="0"/>
        <c:axId val="205726464"/>
        <c:axId val="205728384"/>
      </c:lineChart>
      <c:dateAx>
        <c:axId val="205726464"/>
        <c:scaling>
          <c:orientation val="minMax"/>
        </c:scaling>
        <c:delete val="1"/>
        <c:axPos val="b"/>
        <c:numFmt formatCode="ge" sourceLinked="1"/>
        <c:majorTickMark val="none"/>
        <c:minorTickMark val="none"/>
        <c:tickLblPos val="none"/>
        <c:crossAx val="205728384"/>
        <c:crosses val="autoZero"/>
        <c:auto val="1"/>
        <c:lblOffset val="100"/>
        <c:baseTimeUnit val="years"/>
      </c:dateAx>
      <c:valAx>
        <c:axId val="205728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7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1922.74</c:v>
                </c:pt>
                <c:pt idx="1">
                  <c:v>1195.54</c:v>
                </c:pt>
                <c:pt idx="2">
                  <c:v>317.35000000000002</c:v>
                </c:pt>
                <c:pt idx="3">
                  <c:v>375.96</c:v>
                </c:pt>
                <c:pt idx="4">
                  <c:v>454.36</c:v>
                </c:pt>
              </c:numCache>
            </c:numRef>
          </c:val>
          <c:extLst>
            <c:ext xmlns:c16="http://schemas.microsoft.com/office/drawing/2014/chart" uri="{C3380CC4-5D6E-409C-BE32-E72D297353CC}">
              <c16:uniqueId val="{00000000-70A6-4E47-8AC9-2B76F0A63671}"/>
            </c:ext>
          </c:extLst>
        </c:ser>
        <c:dLbls>
          <c:showLegendKey val="0"/>
          <c:showVal val="0"/>
          <c:showCatName val="0"/>
          <c:showSerName val="0"/>
          <c:showPercent val="0"/>
          <c:showBubbleSize val="0"/>
        </c:dLbls>
        <c:gapWidth val="150"/>
        <c:axId val="205763712"/>
        <c:axId val="20576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70A6-4E47-8AC9-2B76F0A63671}"/>
            </c:ext>
          </c:extLst>
        </c:ser>
        <c:dLbls>
          <c:showLegendKey val="0"/>
          <c:showVal val="0"/>
          <c:showCatName val="0"/>
          <c:showSerName val="0"/>
          <c:showPercent val="0"/>
          <c:showBubbleSize val="0"/>
        </c:dLbls>
        <c:marker val="1"/>
        <c:smooth val="0"/>
        <c:axId val="205763712"/>
        <c:axId val="205765632"/>
      </c:lineChart>
      <c:dateAx>
        <c:axId val="205763712"/>
        <c:scaling>
          <c:orientation val="minMax"/>
        </c:scaling>
        <c:delete val="1"/>
        <c:axPos val="b"/>
        <c:numFmt formatCode="ge" sourceLinked="1"/>
        <c:majorTickMark val="none"/>
        <c:minorTickMark val="none"/>
        <c:tickLblPos val="none"/>
        <c:crossAx val="205765632"/>
        <c:crosses val="autoZero"/>
        <c:auto val="1"/>
        <c:lblOffset val="100"/>
        <c:baseTimeUnit val="years"/>
      </c:dateAx>
      <c:valAx>
        <c:axId val="205765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7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441.35</c:v>
                </c:pt>
                <c:pt idx="1">
                  <c:v>401.94</c:v>
                </c:pt>
                <c:pt idx="2">
                  <c:v>373.63</c:v>
                </c:pt>
                <c:pt idx="3">
                  <c:v>335.09</c:v>
                </c:pt>
                <c:pt idx="4">
                  <c:v>299.82</c:v>
                </c:pt>
              </c:numCache>
            </c:numRef>
          </c:val>
          <c:extLst>
            <c:ext xmlns:c16="http://schemas.microsoft.com/office/drawing/2014/chart" uri="{C3380CC4-5D6E-409C-BE32-E72D297353CC}">
              <c16:uniqueId val="{00000000-FF49-4B14-8F2C-BC3BC69E44D8}"/>
            </c:ext>
          </c:extLst>
        </c:ser>
        <c:dLbls>
          <c:showLegendKey val="0"/>
          <c:showVal val="0"/>
          <c:showCatName val="0"/>
          <c:showSerName val="0"/>
          <c:showPercent val="0"/>
          <c:showBubbleSize val="0"/>
        </c:dLbls>
        <c:gapWidth val="150"/>
        <c:axId val="205813248"/>
        <c:axId val="20581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FF49-4B14-8F2C-BC3BC69E44D8}"/>
            </c:ext>
          </c:extLst>
        </c:ser>
        <c:dLbls>
          <c:showLegendKey val="0"/>
          <c:showVal val="0"/>
          <c:showCatName val="0"/>
          <c:showSerName val="0"/>
          <c:showPercent val="0"/>
          <c:showBubbleSize val="0"/>
        </c:dLbls>
        <c:marker val="1"/>
        <c:smooth val="0"/>
        <c:axId val="205813248"/>
        <c:axId val="205815168"/>
      </c:lineChart>
      <c:dateAx>
        <c:axId val="205813248"/>
        <c:scaling>
          <c:orientation val="minMax"/>
        </c:scaling>
        <c:delete val="1"/>
        <c:axPos val="b"/>
        <c:numFmt formatCode="ge" sourceLinked="1"/>
        <c:majorTickMark val="none"/>
        <c:minorTickMark val="none"/>
        <c:tickLblPos val="none"/>
        <c:crossAx val="205815168"/>
        <c:crosses val="autoZero"/>
        <c:auto val="1"/>
        <c:lblOffset val="100"/>
        <c:baseTimeUnit val="years"/>
      </c:dateAx>
      <c:valAx>
        <c:axId val="205815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8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98.27</c:v>
                </c:pt>
                <c:pt idx="1">
                  <c:v>92.03</c:v>
                </c:pt>
                <c:pt idx="2">
                  <c:v>87.05</c:v>
                </c:pt>
                <c:pt idx="3">
                  <c:v>91.78</c:v>
                </c:pt>
                <c:pt idx="4">
                  <c:v>94.28</c:v>
                </c:pt>
              </c:numCache>
            </c:numRef>
          </c:val>
          <c:extLst>
            <c:ext xmlns:c16="http://schemas.microsoft.com/office/drawing/2014/chart" uri="{C3380CC4-5D6E-409C-BE32-E72D297353CC}">
              <c16:uniqueId val="{00000000-CCA7-4C9E-8405-652445000AE2}"/>
            </c:ext>
          </c:extLst>
        </c:ser>
        <c:dLbls>
          <c:showLegendKey val="0"/>
          <c:showVal val="0"/>
          <c:showCatName val="0"/>
          <c:showSerName val="0"/>
          <c:showPercent val="0"/>
          <c:showBubbleSize val="0"/>
        </c:dLbls>
        <c:gapWidth val="150"/>
        <c:axId val="205842304"/>
        <c:axId val="20730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CCA7-4C9E-8405-652445000AE2}"/>
            </c:ext>
          </c:extLst>
        </c:ser>
        <c:dLbls>
          <c:showLegendKey val="0"/>
          <c:showVal val="0"/>
          <c:showCatName val="0"/>
          <c:showSerName val="0"/>
          <c:showPercent val="0"/>
          <c:showBubbleSize val="0"/>
        </c:dLbls>
        <c:marker val="1"/>
        <c:smooth val="0"/>
        <c:axId val="205842304"/>
        <c:axId val="207302656"/>
      </c:lineChart>
      <c:dateAx>
        <c:axId val="205842304"/>
        <c:scaling>
          <c:orientation val="minMax"/>
        </c:scaling>
        <c:delete val="1"/>
        <c:axPos val="b"/>
        <c:numFmt formatCode="ge" sourceLinked="1"/>
        <c:majorTickMark val="none"/>
        <c:minorTickMark val="none"/>
        <c:tickLblPos val="none"/>
        <c:crossAx val="207302656"/>
        <c:crosses val="autoZero"/>
        <c:auto val="1"/>
        <c:lblOffset val="100"/>
        <c:baseTimeUnit val="years"/>
      </c:dateAx>
      <c:valAx>
        <c:axId val="2073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221.45</c:v>
                </c:pt>
                <c:pt idx="1">
                  <c:v>236.11</c:v>
                </c:pt>
                <c:pt idx="2">
                  <c:v>250.42</c:v>
                </c:pt>
                <c:pt idx="3">
                  <c:v>237.3</c:v>
                </c:pt>
                <c:pt idx="4">
                  <c:v>231.2</c:v>
                </c:pt>
              </c:numCache>
            </c:numRef>
          </c:val>
          <c:extLst>
            <c:ext xmlns:c16="http://schemas.microsoft.com/office/drawing/2014/chart" uri="{C3380CC4-5D6E-409C-BE32-E72D297353CC}">
              <c16:uniqueId val="{00000000-6300-4631-B0E1-F755B758CDCC}"/>
            </c:ext>
          </c:extLst>
        </c:ser>
        <c:dLbls>
          <c:showLegendKey val="0"/>
          <c:showVal val="0"/>
          <c:showCatName val="0"/>
          <c:showSerName val="0"/>
          <c:showPercent val="0"/>
          <c:showBubbleSize val="0"/>
        </c:dLbls>
        <c:gapWidth val="150"/>
        <c:axId val="207337728"/>
        <c:axId val="20733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6300-4631-B0E1-F755B758CDCC}"/>
            </c:ext>
          </c:extLst>
        </c:ser>
        <c:dLbls>
          <c:showLegendKey val="0"/>
          <c:showVal val="0"/>
          <c:showCatName val="0"/>
          <c:showSerName val="0"/>
          <c:showPercent val="0"/>
          <c:showBubbleSize val="0"/>
        </c:dLbls>
        <c:marker val="1"/>
        <c:smooth val="0"/>
        <c:axId val="207337728"/>
        <c:axId val="207339904"/>
      </c:lineChart>
      <c:dateAx>
        <c:axId val="207337728"/>
        <c:scaling>
          <c:orientation val="minMax"/>
        </c:scaling>
        <c:delete val="1"/>
        <c:axPos val="b"/>
        <c:numFmt formatCode="ge" sourceLinked="1"/>
        <c:majorTickMark val="none"/>
        <c:minorTickMark val="none"/>
        <c:tickLblPos val="none"/>
        <c:crossAx val="207339904"/>
        <c:crosses val="autoZero"/>
        <c:auto val="1"/>
        <c:lblOffset val="100"/>
        <c:baseTimeUnit val="years"/>
      </c:dateAx>
      <c:valAx>
        <c:axId val="2073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神崎町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6123</v>
      </c>
      <c r="AM8" s="70"/>
      <c r="AN8" s="70"/>
      <c r="AO8" s="70"/>
      <c r="AP8" s="70"/>
      <c r="AQ8" s="70"/>
      <c r="AR8" s="70"/>
      <c r="AS8" s="70"/>
      <c r="AT8" s="66">
        <f>データ!$S$6</f>
        <v>19.899999999999999</v>
      </c>
      <c r="AU8" s="67"/>
      <c r="AV8" s="67"/>
      <c r="AW8" s="67"/>
      <c r="AX8" s="67"/>
      <c r="AY8" s="67"/>
      <c r="AZ8" s="67"/>
      <c r="BA8" s="67"/>
      <c r="BB8" s="69">
        <f>データ!$T$6</f>
        <v>307.69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85.34</v>
      </c>
      <c r="J10" s="67"/>
      <c r="K10" s="67"/>
      <c r="L10" s="67"/>
      <c r="M10" s="67"/>
      <c r="N10" s="67"/>
      <c r="O10" s="68"/>
      <c r="P10" s="69">
        <f>データ!$P$6</f>
        <v>78.849999999999994</v>
      </c>
      <c r="Q10" s="69"/>
      <c r="R10" s="69"/>
      <c r="S10" s="69"/>
      <c r="T10" s="69"/>
      <c r="U10" s="69"/>
      <c r="V10" s="69"/>
      <c r="W10" s="70">
        <f>データ!$Q$6</f>
        <v>4320</v>
      </c>
      <c r="X10" s="70"/>
      <c r="Y10" s="70"/>
      <c r="Z10" s="70"/>
      <c r="AA10" s="70"/>
      <c r="AB10" s="70"/>
      <c r="AC10" s="70"/>
      <c r="AD10" s="2"/>
      <c r="AE10" s="2"/>
      <c r="AF10" s="2"/>
      <c r="AG10" s="2"/>
      <c r="AH10" s="4"/>
      <c r="AI10" s="4"/>
      <c r="AJ10" s="4"/>
      <c r="AK10" s="4"/>
      <c r="AL10" s="70">
        <f>データ!$U$6</f>
        <v>5008</v>
      </c>
      <c r="AM10" s="70"/>
      <c r="AN10" s="70"/>
      <c r="AO10" s="70"/>
      <c r="AP10" s="70"/>
      <c r="AQ10" s="70"/>
      <c r="AR10" s="70"/>
      <c r="AS10" s="70"/>
      <c r="AT10" s="66">
        <f>データ!$V$6</f>
        <v>22.19</v>
      </c>
      <c r="AU10" s="67"/>
      <c r="AV10" s="67"/>
      <c r="AW10" s="67"/>
      <c r="AX10" s="67"/>
      <c r="AY10" s="67"/>
      <c r="AZ10" s="67"/>
      <c r="BA10" s="67"/>
      <c r="BB10" s="69">
        <f>データ!$W$6</f>
        <v>225.69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50" t="s">
        <v>25</v>
      </c>
      <c r="BM14" s="51"/>
      <c r="BN14" s="51"/>
      <c r="BO14" s="51"/>
      <c r="BP14" s="51"/>
      <c r="BQ14" s="51"/>
      <c r="BR14" s="51"/>
      <c r="BS14" s="51"/>
      <c r="BT14" s="51"/>
      <c r="BU14" s="51"/>
      <c r="BV14" s="51"/>
      <c r="BW14" s="51"/>
      <c r="BX14" s="51"/>
      <c r="BY14" s="51"/>
      <c r="BZ14" s="52"/>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53"/>
      <c r="BM15" s="54"/>
      <c r="BN15" s="54"/>
      <c r="BO15" s="54"/>
      <c r="BP15" s="54"/>
      <c r="BQ15" s="54"/>
      <c r="BR15" s="54"/>
      <c r="BS15" s="54"/>
      <c r="BT15" s="54"/>
      <c r="BU15" s="54"/>
      <c r="BV15" s="54"/>
      <c r="BW15" s="54"/>
      <c r="BX15" s="54"/>
      <c r="BY15" s="54"/>
      <c r="BZ15" s="55"/>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4" t="s">
        <v>106</v>
      </c>
      <c r="BM16" s="45"/>
      <c r="BN16" s="45"/>
      <c r="BO16" s="45"/>
      <c r="BP16" s="45"/>
      <c r="BQ16" s="45"/>
      <c r="BR16" s="45"/>
      <c r="BS16" s="45"/>
      <c r="BT16" s="45"/>
      <c r="BU16" s="45"/>
      <c r="BV16" s="45"/>
      <c r="BW16" s="45"/>
      <c r="BX16" s="45"/>
      <c r="BY16" s="45"/>
      <c r="BZ16" s="4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4"/>
      <c r="BM17" s="45"/>
      <c r="BN17" s="45"/>
      <c r="BO17" s="45"/>
      <c r="BP17" s="45"/>
      <c r="BQ17" s="45"/>
      <c r="BR17" s="45"/>
      <c r="BS17" s="45"/>
      <c r="BT17" s="45"/>
      <c r="BU17" s="45"/>
      <c r="BV17" s="45"/>
      <c r="BW17" s="45"/>
      <c r="BX17" s="45"/>
      <c r="BY17" s="45"/>
      <c r="BZ17" s="4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4"/>
      <c r="BM18" s="45"/>
      <c r="BN18" s="45"/>
      <c r="BO18" s="45"/>
      <c r="BP18" s="45"/>
      <c r="BQ18" s="45"/>
      <c r="BR18" s="45"/>
      <c r="BS18" s="45"/>
      <c r="BT18" s="45"/>
      <c r="BU18" s="45"/>
      <c r="BV18" s="45"/>
      <c r="BW18" s="45"/>
      <c r="BX18" s="45"/>
      <c r="BY18" s="45"/>
      <c r="BZ18" s="4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4"/>
      <c r="BM19" s="45"/>
      <c r="BN19" s="45"/>
      <c r="BO19" s="45"/>
      <c r="BP19" s="45"/>
      <c r="BQ19" s="45"/>
      <c r="BR19" s="45"/>
      <c r="BS19" s="45"/>
      <c r="BT19" s="45"/>
      <c r="BU19" s="45"/>
      <c r="BV19" s="45"/>
      <c r="BW19" s="45"/>
      <c r="BX19" s="45"/>
      <c r="BY19" s="45"/>
      <c r="BZ19" s="4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4"/>
      <c r="BM20" s="45"/>
      <c r="BN20" s="45"/>
      <c r="BO20" s="45"/>
      <c r="BP20" s="45"/>
      <c r="BQ20" s="45"/>
      <c r="BR20" s="45"/>
      <c r="BS20" s="45"/>
      <c r="BT20" s="45"/>
      <c r="BU20" s="45"/>
      <c r="BV20" s="45"/>
      <c r="BW20" s="45"/>
      <c r="BX20" s="45"/>
      <c r="BY20" s="45"/>
      <c r="BZ20" s="4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4"/>
      <c r="BM21" s="45"/>
      <c r="BN21" s="45"/>
      <c r="BO21" s="45"/>
      <c r="BP21" s="45"/>
      <c r="BQ21" s="45"/>
      <c r="BR21" s="45"/>
      <c r="BS21" s="45"/>
      <c r="BT21" s="45"/>
      <c r="BU21" s="45"/>
      <c r="BV21" s="45"/>
      <c r="BW21" s="45"/>
      <c r="BX21" s="45"/>
      <c r="BY21" s="45"/>
      <c r="BZ21" s="4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4"/>
      <c r="BM22" s="45"/>
      <c r="BN22" s="45"/>
      <c r="BO22" s="45"/>
      <c r="BP22" s="45"/>
      <c r="BQ22" s="45"/>
      <c r="BR22" s="45"/>
      <c r="BS22" s="45"/>
      <c r="BT22" s="45"/>
      <c r="BU22" s="45"/>
      <c r="BV22" s="45"/>
      <c r="BW22" s="45"/>
      <c r="BX22" s="45"/>
      <c r="BY22" s="45"/>
      <c r="BZ22" s="4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4"/>
      <c r="BM23" s="45"/>
      <c r="BN23" s="45"/>
      <c r="BO23" s="45"/>
      <c r="BP23" s="45"/>
      <c r="BQ23" s="45"/>
      <c r="BR23" s="45"/>
      <c r="BS23" s="45"/>
      <c r="BT23" s="45"/>
      <c r="BU23" s="45"/>
      <c r="BV23" s="45"/>
      <c r="BW23" s="45"/>
      <c r="BX23" s="45"/>
      <c r="BY23" s="45"/>
      <c r="BZ23" s="4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4"/>
      <c r="BM24" s="45"/>
      <c r="BN24" s="45"/>
      <c r="BO24" s="45"/>
      <c r="BP24" s="45"/>
      <c r="BQ24" s="45"/>
      <c r="BR24" s="45"/>
      <c r="BS24" s="45"/>
      <c r="BT24" s="45"/>
      <c r="BU24" s="45"/>
      <c r="BV24" s="45"/>
      <c r="BW24" s="45"/>
      <c r="BX24" s="45"/>
      <c r="BY24" s="45"/>
      <c r="BZ24" s="4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4"/>
      <c r="BM25" s="45"/>
      <c r="BN25" s="45"/>
      <c r="BO25" s="45"/>
      <c r="BP25" s="45"/>
      <c r="BQ25" s="45"/>
      <c r="BR25" s="45"/>
      <c r="BS25" s="45"/>
      <c r="BT25" s="45"/>
      <c r="BU25" s="45"/>
      <c r="BV25" s="45"/>
      <c r="BW25" s="45"/>
      <c r="BX25" s="45"/>
      <c r="BY25" s="45"/>
      <c r="BZ25" s="4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4"/>
      <c r="BM26" s="45"/>
      <c r="BN26" s="45"/>
      <c r="BO26" s="45"/>
      <c r="BP26" s="45"/>
      <c r="BQ26" s="45"/>
      <c r="BR26" s="45"/>
      <c r="BS26" s="45"/>
      <c r="BT26" s="45"/>
      <c r="BU26" s="45"/>
      <c r="BV26" s="45"/>
      <c r="BW26" s="45"/>
      <c r="BX26" s="45"/>
      <c r="BY26" s="45"/>
      <c r="BZ26" s="4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4"/>
      <c r="BM27" s="45"/>
      <c r="BN27" s="45"/>
      <c r="BO27" s="45"/>
      <c r="BP27" s="45"/>
      <c r="BQ27" s="45"/>
      <c r="BR27" s="45"/>
      <c r="BS27" s="45"/>
      <c r="BT27" s="45"/>
      <c r="BU27" s="45"/>
      <c r="BV27" s="45"/>
      <c r="BW27" s="45"/>
      <c r="BX27" s="45"/>
      <c r="BY27" s="45"/>
      <c r="BZ27" s="4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4"/>
      <c r="BM28" s="45"/>
      <c r="BN28" s="45"/>
      <c r="BO28" s="45"/>
      <c r="BP28" s="45"/>
      <c r="BQ28" s="45"/>
      <c r="BR28" s="45"/>
      <c r="BS28" s="45"/>
      <c r="BT28" s="45"/>
      <c r="BU28" s="45"/>
      <c r="BV28" s="45"/>
      <c r="BW28" s="45"/>
      <c r="BX28" s="45"/>
      <c r="BY28" s="45"/>
      <c r="BZ28" s="4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4"/>
      <c r="BM29" s="45"/>
      <c r="BN29" s="45"/>
      <c r="BO29" s="45"/>
      <c r="BP29" s="45"/>
      <c r="BQ29" s="45"/>
      <c r="BR29" s="45"/>
      <c r="BS29" s="45"/>
      <c r="BT29" s="45"/>
      <c r="BU29" s="45"/>
      <c r="BV29" s="45"/>
      <c r="BW29" s="45"/>
      <c r="BX29" s="45"/>
      <c r="BY29" s="45"/>
      <c r="BZ29" s="4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4"/>
      <c r="BM30" s="45"/>
      <c r="BN30" s="45"/>
      <c r="BO30" s="45"/>
      <c r="BP30" s="45"/>
      <c r="BQ30" s="45"/>
      <c r="BR30" s="45"/>
      <c r="BS30" s="45"/>
      <c r="BT30" s="45"/>
      <c r="BU30" s="45"/>
      <c r="BV30" s="45"/>
      <c r="BW30" s="45"/>
      <c r="BX30" s="45"/>
      <c r="BY30" s="45"/>
      <c r="BZ30" s="4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4"/>
      <c r="BM31" s="45"/>
      <c r="BN31" s="45"/>
      <c r="BO31" s="45"/>
      <c r="BP31" s="45"/>
      <c r="BQ31" s="45"/>
      <c r="BR31" s="45"/>
      <c r="BS31" s="45"/>
      <c r="BT31" s="45"/>
      <c r="BU31" s="45"/>
      <c r="BV31" s="45"/>
      <c r="BW31" s="45"/>
      <c r="BX31" s="45"/>
      <c r="BY31" s="45"/>
      <c r="BZ31" s="4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4"/>
      <c r="BM32" s="45"/>
      <c r="BN32" s="45"/>
      <c r="BO32" s="45"/>
      <c r="BP32" s="45"/>
      <c r="BQ32" s="45"/>
      <c r="BR32" s="45"/>
      <c r="BS32" s="45"/>
      <c r="BT32" s="45"/>
      <c r="BU32" s="45"/>
      <c r="BV32" s="45"/>
      <c r="BW32" s="45"/>
      <c r="BX32" s="45"/>
      <c r="BY32" s="45"/>
      <c r="BZ32" s="4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4"/>
      <c r="BM33" s="45"/>
      <c r="BN33" s="45"/>
      <c r="BO33" s="45"/>
      <c r="BP33" s="45"/>
      <c r="BQ33" s="45"/>
      <c r="BR33" s="45"/>
      <c r="BS33" s="45"/>
      <c r="BT33" s="45"/>
      <c r="BU33" s="45"/>
      <c r="BV33" s="45"/>
      <c r="BW33" s="45"/>
      <c r="BX33" s="45"/>
      <c r="BY33" s="45"/>
      <c r="BZ33" s="4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4"/>
      <c r="BM34" s="45"/>
      <c r="BN34" s="45"/>
      <c r="BO34" s="45"/>
      <c r="BP34" s="45"/>
      <c r="BQ34" s="45"/>
      <c r="BR34" s="45"/>
      <c r="BS34" s="45"/>
      <c r="BT34" s="45"/>
      <c r="BU34" s="45"/>
      <c r="BV34" s="45"/>
      <c r="BW34" s="45"/>
      <c r="BX34" s="45"/>
      <c r="BY34" s="45"/>
      <c r="BZ34" s="4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4"/>
      <c r="BM35" s="45"/>
      <c r="BN35" s="45"/>
      <c r="BO35" s="45"/>
      <c r="BP35" s="45"/>
      <c r="BQ35" s="45"/>
      <c r="BR35" s="45"/>
      <c r="BS35" s="45"/>
      <c r="BT35" s="45"/>
      <c r="BU35" s="45"/>
      <c r="BV35" s="45"/>
      <c r="BW35" s="45"/>
      <c r="BX35" s="45"/>
      <c r="BY35" s="45"/>
      <c r="BZ35" s="4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4"/>
      <c r="BM36" s="45"/>
      <c r="BN36" s="45"/>
      <c r="BO36" s="45"/>
      <c r="BP36" s="45"/>
      <c r="BQ36" s="45"/>
      <c r="BR36" s="45"/>
      <c r="BS36" s="45"/>
      <c r="BT36" s="45"/>
      <c r="BU36" s="45"/>
      <c r="BV36" s="45"/>
      <c r="BW36" s="45"/>
      <c r="BX36" s="45"/>
      <c r="BY36" s="45"/>
      <c r="BZ36" s="4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4"/>
      <c r="BM37" s="45"/>
      <c r="BN37" s="45"/>
      <c r="BO37" s="45"/>
      <c r="BP37" s="45"/>
      <c r="BQ37" s="45"/>
      <c r="BR37" s="45"/>
      <c r="BS37" s="45"/>
      <c r="BT37" s="45"/>
      <c r="BU37" s="45"/>
      <c r="BV37" s="45"/>
      <c r="BW37" s="45"/>
      <c r="BX37" s="45"/>
      <c r="BY37" s="45"/>
      <c r="BZ37" s="4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4"/>
      <c r="BM38" s="45"/>
      <c r="BN38" s="45"/>
      <c r="BO38" s="45"/>
      <c r="BP38" s="45"/>
      <c r="BQ38" s="45"/>
      <c r="BR38" s="45"/>
      <c r="BS38" s="45"/>
      <c r="BT38" s="45"/>
      <c r="BU38" s="45"/>
      <c r="BV38" s="45"/>
      <c r="BW38" s="45"/>
      <c r="BX38" s="45"/>
      <c r="BY38" s="45"/>
      <c r="BZ38" s="4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4"/>
      <c r="BM39" s="45"/>
      <c r="BN39" s="45"/>
      <c r="BO39" s="45"/>
      <c r="BP39" s="45"/>
      <c r="BQ39" s="45"/>
      <c r="BR39" s="45"/>
      <c r="BS39" s="45"/>
      <c r="BT39" s="45"/>
      <c r="BU39" s="45"/>
      <c r="BV39" s="45"/>
      <c r="BW39" s="45"/>
      <c r="BX39" s="45"/>
      <c r="BY39" s="45"/>
      <c r="BZ39" s="4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4"/>
      <c r="BM40" s="45"/>
      <c r="BN40" s="45"/>
      <c r="BO40" s="45"/>
      <c r="BP40" s="45"/>
      <c r="BQ40" s="45"/>
      <c r="BR40" s="45"/>
      <c r="BS40" s="45"/>
      <c r="BT40" s="45"/>
      <c r="BU40" s="45"/>
      <c r="BV40" s="45"/>
      <c r="BW40" s="45"/>
      <c r="BX40" s="45"/>
      <c r="BY40" s="45"/>
      <c r="BZ40" s="4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4"/>
      <c r="BM41" s="45"/>
      <c r="BN41" s="45"/>
      <c r="BO41" s="45"/>
      <c r="BP41" s="45"/>
      <c r="BQ41" s="45"/>
      <c r="BR41" s="45"/>
      <c r="BS41" s="45"/>
      <c r="BT41" s="45"/>
      <c r="BU41" s="45"/>
      <c r="BV41" s="45"/>
      <c r="BW41" s="45"/>
      <c r="BX41" s="45"/>
      <c r="BY41" s="45"/>
      <c r="BZ41" s="4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4"/>
      <c r="BM42" s="45"/>
      <c r="BN42" s="45"/>
      <c r="BO42" s="45"/>
      <c r="BP42" s="45"/>
      <c r="BQ42" s="45"/>
      <c r="BR42" s="45"/>
      <c r="BS42" s="45"/>
      <c r="BT42" s="45"/>
      <c r="BU42" s="45"/>
      <c r="BV42" s="45"/>
      <c r="BW42" s="45"/>
      <c r="BX42" s="45"/>
      <c r="BY42" s="45"/>
      <c r="BZ42" s="4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4"/>
      <c r="BM43" s="45"/>
      <c r="BN43" s="45"/>
      <c r="BO43" s="45"/>
      <c r="BP43" s="45"/>
      <c r="BQ43" s="45"/>
      <c r="BR43" s="45"/>
      <c r="BS43" s="45"/>
      <c r="BT43" s="45"/>
      <c r="BU43" s="45"/>
      <c r="BV43" s="45"/>
      <c r="BW43" s="45"/>
      <c r="BX43" s="45"/>
      <c r="BY43" s="45"/>
      <c r="BZ43" s="4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4"/>
      <c r="BM44" s="45"/>
      <c r="BN44" s="45"/>
      <c r="BO44" s="45"/>
      <c r="BP44" s="45"/>
      <c r="BQ44" s="45"/>
      <c r="BR44" s="45"/>
      <c r="BS44" s="45"/>
      <c r="BT44" s="45"/>
      <c r="BU44" s="45"/>
      <c r="BV44" s="45"/>
      <c r="BW44" s="45"/>
      <c r="BX44" s="45"/>
      <c r="BY44" s="45"/>
      <c r="BZ44" s="4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50" t="s">
        <v>26</v>
      </c>
      <c r="BM45" s="51"/>
      <c r="BN45" s="51"/>
      <c r="BO45" s="51"/>
      <c r="BP45" s="51"/>
      <c r="BQ45" s="51"/>
      <c r="BR45" s="51"/>
      <c r="BS45" s="51"/>
      <c r="BT45" s="51"/>
      <c r="BU45" s="51"/>
      <c r="BV45" s="51"/>
      <c r="BW45" s="51"/>
      <c r="BX45" s="51"/>
      <c r="BY45" s="51"/>
      <c r="BZ45" s="52"/>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3"/>
      <c r="BM46" s="54"/>
      <c r="BN46" s="54"/>
      <c r="BO46" s="54"/>
      <c r="BP46" s="54"/>
      <c r="BQ46" s="54"/>
      <c r="BR46" s="54"/>
      <c r="BS46" s="54"/>
      <c r="BT46" s="54"/>
      <c r="BU46" s="54"/>
      <c r="BV46" s="54"/>
      <c r="BW46" s="54"/>
      <c r="BX46" s="54"/>
      <c r="BY46" s="54"/>
      <c r="BZ46" s="55"/>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4" t="s">
        <v>105</v>
      </c>
      <c r="BM47" s="45"/>
      <c r="BN47" s="45"/>
      <c r="BO47" s="45"/>
      <c r="BP47" s="45"/>
      <c r="BQ47" s="45"/>
      <c r="BR47" s="45"/>
      <c r="BS47" s="45"/>
      <c r="BT47" s="45"/>
      <c r="BU47" s="45"/>
      <c r="BV47" s="45"/>
      <c r="BW47" s="45"/>
      <c r="BX47" s="45"/>
      <c r="BY47" s="45"/>
      <c r="BZ47" s="4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4"/>
      <c r="BM48" s="45"/>
      <c r="BN48" s="45"/>
      <c r="BO48" s="45"/>
      <c r="BP48" s="45"/>
      <c r="BQ48" s="45"/>
      <c r="BR48" s="45"/>
      <c r="BS48" s="45"/>
      <c r="BT48" s="45"/>
      <c r="BU48" s="45"/>
      <c r="BV48" s="45"/>
      <c r="BW48" s="45"/>
      <c r="BX48" s="45"/>
      <c r="BY48" s="45"/>
      <c r="BZ48" s="4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4"/>
      <c r="BM49" s="45"/>
      <c r="BN49" s="45"/>
      <c r="BO49" s="45"/>
      <c r="BP49" s="45"/>
      <c r="BQ49" s="45"/>
      <c r="BR49" s="45"/>
      <c r="BS49" s="45"/>
      <c r="BT49" s="45"/>
      <c r="BU49" s="45"/>
      <c r="BV49" s="45"/>
      <c r="BW49" s="45"/>
      <c r="BX49" s="45"/>
      <c r="BY49" s="45"/>
      <c r="BZ49" s="4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4"/>
      <c r="BM50" s="45"/>
      <c r="BN50" s="45"/>
      <c r="BO50" s="45"/>
      <c r="BP50" s="45"/>
      <c r="BQ50" s="45"/>
      <c r="BR50" s="45"/>
      <c r="BS50" s="45"/>
      <c r="BT50" s="45"/>
      <c r="BU50" s="45"/>
      <c r="BV50" s="45"/>
      <c r="BW50" s="45"/>
      <c r="BX50" s="45"/>
      <c r="BY50" s="45"/>
      <c r="BZ50" s="4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4"/>
      <c r="BM51" s="45"/>
      <c r="BN51" s="45"/>
      <c r="BO51" s="45"/>
      <c r="BP51" s="45"/>
      <c r="BQ51" s="45"/>
      <c r="BR51" s="45"/>
      <c r="BS51" s="45"/>
      <c r="BT51" s="45"/>
      <c r="BU51" s="45"/>
      <c r="BV51" s="45"/>
      <c r="BW51" s="45"/>
      <c r="BX51" s="45"/>
      <c r="BY51" s="45"/>
      <c r="BZ51" s="4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4"/>
      <c r="BM52" s="45"/>
      <c r="BN52" s="45"/>
      <c r="BO52" s="45"/>
      <c r="BP52" s="45"/>
      <c r="BQ52" s="45"/>
      <c r="BR52" s="45"/>
      <c r="BS52" s="45"/>
      <c r="BT52" s="45"/>
      <c r="BU52" s="45"/>
      <c r="BV52" s="45"/>
      <c r="BW52" s="45"/>
      <c r="BX52" s="45"/>
      <c r="BY52" s="45"/>
      <c r="BZ52" s="4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4"/>
      <c r="BM53" s="45"/>
      <c r="BN53" s="45"/>
      <c r="BO53" s="45"/>
      <c r="BP53" s="45"/>
      <c r="BQ53" s="45"/>
      <c r="BR53" s="45"/>
      <c r="BS53" s="45"/>
      <c r="BT53" s="45"/>
      <c r="BU53" s="45"/>
      <c r="BV53" s="45"/>
      <c r="BW53" s="45"/>
      <c r="BX53" s="45"/>
      <c r="BY53" s="45"/>
      <c r="BZ53" s="4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4"/>
      <c r="BM54" s="45"/>
      <c r="BN54" s="45"/>
      <c r="BO54" s="45"/>
      <c r="BP54" s="45"/>
      <c r="BQ54" s="45"/>
      <c r="BR54" s="45"/>
      <c r="BS54" s="45"/>
      <c r="BT54" s="45"/>
      <c r="BU54" s="45"/>
      <c r="BV54" s="45"/>
      <c r="BW54" s="45"/>
      <c r="BX54" s="45"/>
      <c r="BY54" s="45"/>
      <c r="BZ54" s="4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4"/>
      <c r="BM55" s="45"/>
      <c r="BN55" s="45"/>
      <c r="BO55" s="45"/>
      <c r="BP55" s="45"/>
      <c r="BQ55" s="45"/>
      <c r="BR55" s="45"/>
      <c r="BS55" s="45"/>
      <c r="BT55" s="45"/>
      <c r="BU55" s="45"/>
      <c r="BV55" s="45"/>
      <c r="BW55" s="45"/>
      <c r="BX55" s="45"/>
      <c r="BY55" s="45"/>
      <c r="BZ55" s="4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4"/>
      <c r="BM56" s="45"/>
      <c r="BN56" s="45"/>
      <c r="BO56" s="45"/>
      <c r="BP56" s="45"/>
      <c r="BQ56" s="45"/>
      <c r="BR56" s="45"/>
      <c r="BS56" s="45"/>
      <c r="BT56" s="45"/>
      <c r="BU56" s="45"/>
      <c r="BV56" s="45"/>
      <c r="BW56" s="45"/>
      <c r="BX56" s="45"/>
      <c r="BY56" s="45"/>
      <c r="BZ56" s="4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4"/>
      <c r="BM57" s="45"/>
      <c r="BN57" s="45"/>
      <c r="BO57" s="45"/>
      <c r="BP57" s="45"/>
      <c r="BQ57" s="45"/>
      <c r="BR57" s="45"/>
      <c r="BS57" s="45"/>
      <c r="BT57" s="45"/>
      <c r="BU57" s="45"/>
      <c r="BV57" s="45"/>
      <c r="BW57" s="45"/>
      <c r="BX57" s="45"/>
      <c r="BY57" s="45"/>
      <c r="BZ57" s="4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4"/>
      <c r="BM58" s="45"/>
      <c r="BN58" s="45"/>
      <c r="BO58" s="45"/>
      <c r="BP58" s="45"/>
      <c r="BQ58" s="45"/>
      <c r="BR58" s="45"/>
      <c r="BS58" s="45"/>
      <c r="BT58" s="45"/>
      <c r="BU58" s="45"/>
      <c r="BV58" s="45"/>
      <c r="BW58" s="45"/>
      <c r="BX58" s="45"/>
      <c r="BY58" s="45"/>
      <c r="BZ58" s="4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4"/>
      <c r="BM59" s="45"/>
      <c r="BN59" s="45"/>
      <c r="BO59" s="45"/>
      <c r="BP59" s="45"/>
      <c r="BQ59" s="45"/>
      <c r="BR59" s="45"/>
      <c r="BS59" s="45"/>
      <c r="BT59" s="45"/>
      <c r="BU59" s="45"/>
      <c r="BV59" s="45"/>
      <c r="BW59" s="45"/>
      <c r="BX59" s="45"/>
      <c r="BY59" s="45"/>
      <c r="BZ59" s="4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4"/>
      <c r="BM60" s="45"/>
      <c r="BN60" s="45"/>
      <c r="BO60" s="45"/>
      <c r="BP60" s="45"/>
      <c r="BQ60" s="45"/>
      <c r="BR60" s="45"/>
      <c r="BS60" s="45"/>
      <c r="BT60" s="45"/>
      <c r="BU60" s="45"/>
      <c r="BV60" s="45"/>
      <c r="BW60" s="45"/>
      <c r="BX60" s="45"/>
      <c r="BY60" s="45"/>
      <c r="BZ60" s="4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4"/>
      <c r="BM61" s="45"/>
      <c r="BN61" s="45"/>
      <c r="BO61" s="45"/>
      <c r="BP61" s="45"/>
      <c r="BQ61" s="45"/>
      <c r="BR61" s="45"/>
      <c r="BS61" s="45"/>
      <c r="BT61" s="45"/>
      <c r="BU61" s="45"/>
      <c r="BV61" s="45"/>
      <c r="BW61" s="45"/>
      <c r="BX61" s="45"/>
      <c r="BY61" s="45"/>
      <c r="BZ61" s="4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4"/>
      <c r="BM62" s="45"/>
      <c r="BN62" s="45"/>
      <c r="BO62" s="45"/>
      <c r="BP62" s="45"/>
      <c r="BQ62" s="45"/>
      <c r="BR62" s="45"/>
      <c r="BS62" s="45"/>
      <c r="BT62" s="45"/>
      <c r="BU62" s="45"/>
      <c r="BV62" s="45"/>
      <c r="BW62" s="45"/>
      <c r="BX62" s="45"/>
      <c r="BY62" s="45"/>
      <c r="BZ62" s="4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4"/>
      <c r="BM63" s="45"/>
      <c r="BN63" s="45"/>
      <c r="BO63" s="45"/>
      <c r="BP63" s="45"/>
      <c r="BQ63" s="45"/>
      <c r="BR63" s="45"/>
      <c r="BS63" s="45"/>
      <c r="BT63" s="45"/>
      <c r="BU63" s="45"/>
      <c r="BV63" s="45"/>
      <c r="BW63" s="45"/>
      <c r="BX63" s="45"/>
      <c r="BY63" s="45"/>
      <c r="BZ63" s="4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50" t="s">
        <v>28</v>
      </c>
      <c r="BM64" s="51"/>
      <c r="BN64" s="51"/>
      <c r="BO64" s="51"/>
      <c r="BP64" s="51"/>
      <c r="BQ64" s="51"/>
      <c r="BR64" s="51"/>
      <c r="BS64" s="51"/>
      <c r="BT64" s="51"/>
      <c r="BU64" s="51"/>
      <c r="BV64" s="51"/>
      <c r="BW64" s="51"/>
      <c r="BX64" s="51"/>
      <c r="BY64" s="51"/>
      <c r="BZ64" s="52"/>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3"/>
      <c r="BM65" s="54"/>
      <c r="BN65" s="54"/>
      <c r="BO65" s="54"/>
      <c r="BP65" s="54"/>
      <c r="BQ65" s="54"/>
      <c r="BR65" s="54"/>
      <c r="BS65" s="54"/>
      <c r="BT65" s="54"/>
      <c r="BU65" s="54"/>
      <c r="BV65" s="54"/>
      <c r="BW65" s="54"/>
      <c r="BX65" s="54"/>
      <c r="BY65" s="54"/>
      <c r="BZ65" s="55"/>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4" t="s">
        <v>107</v>
      </c>
      <c r="BM66" s="45"/>
      <c r="BN66" s="45"/>
      <c r="BO66" s="45"/>
      <c r="BP66" s="45"/>
      <c r="BQ66" s="45"/>
      <c r="BR66" s="45"/>
      <c r="BS66" s="45"/>
      <c r="BT66" s="45"/>
      <c r="BU66" s="45"/>
      <c r="BV66" s="45"/>
      <c r="BW66" s="45"/>
      <c r="BX66" s="45"/>
      <c r="BY66" s="45"/>
      <c r="BZ66" s="46"/>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4"/>
      <c r="BM67" s="45"/>
      <c r="BN67" s="45"/>
      <c r="BO67" s="45"/>
      <c r="BP67" s="45"/>
      <c r="BQ67" s="45"/>
      <c r="BR67" s="45"/>
      <c r="BS67" s="45"/>
      <c r="BT67" s="45"/>
      <c r="BU67" s="45"/>
      <c r="BV67" s="45"/>
      <c r="BW67" s="45"/>
      <c r="BX67" s="45"/>
      <c r="BY67" s="45"/>
      <c r="BZ67" s="46"/>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4"/>
      <c r="BM68" s="45"/>
      <c r="BN68" s="45"/>
      <c r="BO68" s="45"/>
      <c r="BP68" s="45"/>
      <c r="BQ68" s="45"/>
      <c r="BR68" s="45"/>
      <c r="BS68" s="45"/>
      <c r="BT68" s="45"/>
      <c r="BU68" s="45"/>
      <c r="BV68" s="45"/>
      <c r="BW68" s="45"/>
      <c r="BX68" s="45"/>
      <c r="BY68" s="45"/>
      <c r="BZ68" s="46"/>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4"/>
      <c r="BM69" s="45"/>
      <c r="BN69" s="45"/>
      <c r="BO69" s="45"/>
      <c r="BP69" s="45"/>
      <c r="BQ69" s="45"/>
      <c r="BR69" s="45"/>
      <c r="BS69" s="45"/>
      <c r="BT69" s="45"/>
      <c r="BU69" s="45"/>
      <c r="BV69" s="45"/>
      <c r="BW69" s="45"/>
      <c r="BX69" s="45"/>
      <c r="BY69" s="45"/>
      <c r="BZ69" s="46"/>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4"/>
      <c r="BM70" s="45"/>
      <c r="BN70" s="45"/>
      <c r="BO70" s="45"/>
      <c r="BP70" s="45"/>
      <c r="BQ70" s="45"/>
      <c r="BR70" s="45"/>
      <c r="BS70" s="45"/>
      <c r="BT70" s="45"/>
      <c r="BU70" s="45"/>
      <c r="BV70" s="45"/>
      <c r="BW70" s="45"/>
      <c r="BX70" s="45"/>
      <c r="BY70" s="45"/>
      <c r="BZ70" s="46"/>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4"/>
      <c r="BM71" s="45"/>
      <c r="BN71" s="45"/>
      <c r="BO71" s="45"/>
      <c r="BP71" s="45"/>
      <c r="BQ71" s="45"/>
      <c r="BR71" s="45"/>
      <c r="BS71" s="45"/>
      <c r="BT71" s="45"/>
      <c r="BU71" s="45"/>
      <c r="BV71" s="45"/>
      <c r="BW71" s="45"/>
      <c r="BX71" s="45"/>
      <c r="BY71" s="45"/>
      <c r="BZ71" s="46"/>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4"/>
      <c r="BM72" s="45"/>
      <c r="BN72" s="45"/>
      <c r="BO72" s="45"/>
      <c r="BP72" s="45"/>
      <c r="BQ72" s="45"/>
      <c r="BR72" s="45"/>
      <c r="BS72" s="45"/>
      <c r="BT72" s="45"/>
      <c r="BU72" s="45"/>
      <c r="BV72" s="45"/>
      <c r="BW72" s="45"/>
      <c r="BX72" s="45"/>
      <c r="BY72" s="45"/>
      <c r="BZ72" s="46"/>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4"/>
      <c r="BM73" s="45"/>
      <c r="BN73" s="45"/>
      <c r="BO73" s="45"/>
      <c r="BP73" s="45"/>
      <c r="BQ73" s="45"/>
      <c r="BR73" s="45"/>
      <c r="BS73" s="45"/>
      <c r="BT73" s="45"/>
      <c r="BU73" s="45"/>
      <c r="BV73" s="45"/>
      <c r="BW73" s="45"/>
      <c r="BX73" s="45"/>
      <c r="BY73" s="45"/>
      <c r="BZ73" s="46"/>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4"/>
      <c r="BM74" s="45"/>
      <c r="BN74" s="45"/>
      <c r="BO74" s="45"/>
      <c r="BP74" s="45"/>
      <c r="BQ74" s="45"/>
      <c r="BR74" s="45"/>
      <c r="BS74" s="45"/>
      <c r="BT74" s="45"/>
      <c r="BU74" s="45"/>
      <c r="BV74" s="45"/>
      <c r="BW74" s="45"/>
      <c r="BX74" s="45"/>
      <c r="BY74" s="45"/>
      <c r="BZ74" s="46"/>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4"/>
      <c r="BM75" s="45"/>
      <c r="BN75" s="45"/>
      <c r="BO75" s="45"/>
      <c r="BP75" s="45"/>
      <c r="BQ75" s="45"/>
      <c r="BR75" s="45"/>
      <c r="BS75" s="45"/>
      <c r="BT75" s="45"/>
      <c r="BU75" s="45"/>
      <c r="BV75" s="45"/>
      <c r="BW75" s="45"/>
      <c r="BX75" s="45"/>
      <c r="BY75" s="45"/>
      <c r="BZ75" s="46"/>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4"/>
      <c r="BM76" s="45"/>
      <c r="BN76" s="45"/>
      <c r="BO76" s="45"/>
      <c r="BP76" s="45"/>
      <c r="BQ76" s="45"/>
      <c r="BR76" s="45"/>
      <c r="BS76" s="45"/>
      <c r="BT76" s="45"/>
      <c r="BU76" s="45"/>
      <c r="BV76" s="45"/>
      <c r="BW76" s="45"/>
      <c r="BX76" s="45"/>
      <c r="BY76" s="45"/>
      <c r="BZ76" s="46"/>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4"/>
      <c r="BM77" s="45"/>
      <c r="BN77" s="45"/>
      <c r="BO77" s="45"/>
      <c r="BP77" s="45"/>
      <c r="BQ77" s="45"/>
      <c r="BR77" s="45"/>
      <c r="BS77" s="45"/>
      <c r="BT77" s="45"/>
      <c r="BU77" s="45"/>
      <c r="BV77" s="45"/>
      <c r="BW77" s="45"/>
      <c r="BX77" s="45"/>
      <c r="BY77" s="45"/>
      <c r="BZ77" s="46"/>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4"/>
      <c r="BM78" s="45"/>
      <c r="BN78" s="45"/>
      <c r="BO78" s="45"/>
      <c r="BP78" s="45"/>
      <c r="BQ78" s="45"/>
      <c r="BR78" s="45"/>
      <c r="BS78" s="45"/>
      <c r="BT78" s="45"/>
      <c r="BU78" s="45"/>
      <c r="BV78" s="45"/>
      <c r="BW78" s="45"/>
      <c r="BX78" s="45"/>
      <c r="BY78" s="45"/>
      <c r="BZ78" s="46"/>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44"/>
      <c r="BM79" s="45"/>
      <c r="BN79" s="45"/>
      <c r="BO79" s="45"/>
      <c r="BP79" s="45"/>
      <c r="BQ79" s="45"/>
      <c r="BR79" s="45"/>
      <c r="BS79" s="45"/>
      <c r="BT79" s="45"/>
      <c r="BU79" s="45"/>
      <c r="BV79" s="45"/>
      <c r="BW79" s="45"/>
      <c r="BX79" s="45"/>
      <c r="BY79" s="45"/>
      <c r="BZ79" s="46"/>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44"/>
      <c r="BM80" s="45"/>
      <c r="BN80" s="45"/>
      <c r="BO80" s="45"/>
      <c r="BP80" s="45"/>
      <c r="BQ80" s="45"/>
      <c r="BR80" s="45"/>
      <c r="BS80" s="45"/>
      <c r="BT80" s="45"/>
      <c r="BU80" s="45"/>
      <c r="BV80" s="45"/>
      <c r="BW80" s="45"/>
      <c r="BX80" s="45"/>
      <c r="BY80" s="45"/>
      <c r="BZ80" s="46"/>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44"/>
      <c r="BM81" s="45"/>
      <c r="BN81" s="45"/>
      <c r="BO81" s="45"/>
      <c r="BP81" s="45"/>
      <c r="BQ81" s="45"/>
      <c r="BR81" s="45"/>
      <c r="BS81" s="45"/>
      <c r="BT81" s="45"/>
      <c r="BU81" s="45"/>
      <c r="BV81" s="45"/>
      <c r="BW81" s="45"/>
      <c r="BX81" s="45"/>
      <c r="BY81" s="45"/>
      <c r="BZ81" s="4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7"/>
      <c r="BM82" s="48"/>
      <c r="BN82" s="48"/>
      <c r="BO82" s="48"/>
      <c r="BP82" s="48"/>
      <c r="BQ82" s="48"/>
      <c r="BR82" s="48"/>
      <c r="BS82" s="48"/>
      <c r="BT82" s="48"/>
      <c r="BU82" s="48"/>
      <c r="BV82" s="48"/>
      <c r="BW82" s="48"/>
      <c r="BX82" s="48"/>
      <c r="BY82" s="48"/>
      <c r="BZ82" s="4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5JoC/ifRPWjWGmRn41stnCd/oMwsavWIRfRuKO2HqhpcpQlxhyuGfNnFl7oxNeaHOz61Ie5rU1S02T3ysOTVYw==" saltValue="rUZ66W7mJgp5qAAXUHfP1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6:BZ82"/>
    <mergeCell ref="BL64:BZ65"/>
    <mergeCell ref="BL11:BZ13"/>
    <mergeCell ref="B14:BJ15"/>
    <mergeCell ref="BL14:BZ15"/>
    <mergeCell ref="BL45:BZ46"/>
    <mergeCell ref="B60:BJ61"/>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123421</v>
      </c>
      <c r="D6" s="34">
        <f t="shared" si="3"/>
        <v>46</v>
      </c>
      <c r="E6" s="34">
        <f t="shared" si="3"/>
        <v>1</v>
      </c>
      <c r="F6" s="34">
        <f t="shared" si="3"/>
        <v>0</v>
      </c>
      <c r="G6" s="34">
        <f t="shared" si="3"/>
        <v>1</v>
      </c>
      <c r="H6" s="34" t="str">
        <f t="shared" si="3"/>
        <v>千葉県　神崎町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85.34</v>
      </c>
      <c r="P6" s="35">
        <f t="shared" si="3"/>
        <v>78.849999999999994</v>
      </c>
      <c r="Q6" s="35">
        <f t="shared" si="3"/>
        <v>4320</v>
      </c>
      <c r="R6" s="35">
        <f t="shared" si="3"/>
        <v>6123</v>
      </c>
      <c r="S6" s="35">
        <f t="shared" si="3"/>
        <v>19.899999999999999</v>
      </c>
      <c r="T6" s="35">
        <f t="shared" si="3"/>
        <v>307.69</v>
      </c>
      <c r="U6" s="35">
        <f t="shared" si="3"/>
        <v>5008</v>
      </c>
      <c r="V6" s="35">
        <f t="shared" si="3"/>
        <v>22.19</v>
      </c>
      <c r="W6" s="35">
        <f t="shared" si="3"/>
        <v>225.69</v>
      </c>
      <c r="X6" s="36">
        <f>IF(X7="",NA(),X7)</f>
        <v>129.07</v>
      </c>
      <c r="Y6" s="36">
        <f t="shared" ref="Y6:AG6" si="4">IF(Y7="",NA(),Y7)</f>
        <v>115.94</v>
      </c>
      <c r="Z6" s="36">
        <f t="shared" si="4"/>
        <v>116.21</v>
      </c>
      <c r="AA6" s="36">
        <f t="shared" si="4"/>
        <v>121.23</v>
      </c>
      <c r="AB6" s="36">
        <f t="shared" si="4"/>
        <v>120.6</v>
      </c>
      <c r="AC6" s="36">
        <f t="shared" si="4"/>
        <v>107.2</v>
      </c>
      <c r="AD6" s="36">
        <f t="shared" si="4"/>
        <v>106.62</v>
      </c>
      <c r="AE6" s="36">
        <f t="shared" si="4"/>
        <v>107.95</v>
      </c>
      <c r="AF6" s="36">
        <f t="shared" si="4"/>
        <v>104.47</v>
      </c>
      <c r="AG6" s="36">
        <f t="shared" si="4"/>
        <v>103.81</v>
      </c>
      <c r="AH6" s="35" t="str">
        <f>IF(AH7="","",IF(AH7="-","【-】","【"&amp;SUBSTITUTE(TEXT(AH7,"#,##0.00"),"-","△")&amp;"】"))</f>
        <v>【112.83】</v>
      </c>
      <c r="AI6" s="36">
        <f>IF(AI7="",NA(),AI7)</f>
        <v>24.12</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1922.74</v>
      </c>
      <c r="AU6" s="36">
        <f t="shared" ref="AU6:BC6" si="6">IF(AU7="",NA(),AU7)</f>
        <v>1195.54</v>
      </c>
      <c r="AV6" s="36">
        <f t="shared" si="6"/>
        <v>317.35000000000002</v>
      </c>
      <c r="AW6" s="36">
        <f t="shared" si="6"/>
        <v>375.96</v>
      </c>
      <c r="AX6" s="36">
        <f t="shared" si="6"/>
        <v>454.36</v>
      </c>
      <c r="AY6" s="36">
        <f t="shared" si="6"/>
        <v>434.72</v>
      </c>
      <c r="AZ6" s="36">
        <f t="shared" si="6"/>
        <v>416.14</v>
      </c>
      <c r="BA6" s="36">
        <f t="shared" si="6"/>
        <v>371.89</v>
      </c>
      <c r="BB6" s="36">
        <f t="shared" si="6"/>
        <v>293.23</v>
      </c>
      <c r="BC6" s="36">
        <f t="shared" si="6"/>
        <v>300.14</v>
      </c>
      <c r="BD6" s="35" t="str">
        <f>IF(BD7="","",IF(BD7="-","【-】","【"&amp;SUBSTITUTE(TEXT(BD7,"#,##0.00"),"-","△")&amp;"】"))</f>
        <v>【261.93】</v>
      </c>
      <c r="BE6" s="36">
        <f>IF(BE7="",NA(),BE7)</f>
        <v>441.35</v>
      </c>
      <c r="BF6" s="36">
        <f t="shared" ref="BF6:BN6" si="7">IF(BF7="",NA(),BF7)</f>
        <v>401.94</v>
      </c>
      <c r="BG6" s="36">
        <f t="shared" si="7"/>
        <v>373.63</v>
      </c>
      <c r="BH6" s="36">
        <f t="shared" si="7"/>
        <v>335.09</v>
      </c>
      <c r="BI6" s="36">
        <f t="shared" si="7"/>
        <v>299.82</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98.27</v>
      </c>
      <c r="BQ6" s="36">
        <f t="shared" ref="BQ6:BY6" si="8">IF(BQ7="",NA(),BQ7)</f>
        <v>92.03</v>
      </c>
      <c r="BR6" s="36">
        <f t="shared" si="8"/>
        <v>87.05</v>
      </c>
      <c r="BS6" s="36">
        <f t="shared" si="8"/>
        <v>91.78</v>
      </c>
      <c r="BT6" s="36">
        <f t="shared" si="8"/>
        <v>94.28</v>
      </c>
      <c r="BU6" s="36">
        <f t="shared" si="8"/>
        <v>93.66</v>
      </c>
      <c r="BV6" s="36">
        <f t="shared" si="8"/>
        <v>92.76</v>
      </c>
      <c r="BW6" s="36">
        <f t="shared" si="8"/>
        <v>93.28</v>
      </c>
      <c r="BX6" s="36">
        <f t="shared" si="8"/>
        <v>87.51</v>
      </c>
      <c r="BY6" s="36">
        <f t="shared" si="8"/>
        <v>84.77</v>
      </c>
      <c r="BZ6" s="35" t="str">
        <f>IF(BZ7="","",IF(BZ7="-","【-】","【"&amp;SUBSTITUTE(TEXT(BZ7,"#,##0.00"),"-","△")&amp;"】"))</f>
        <v>【103.91】</v>
      </c>
      <c r="CA6" s="36">
        <f>IF(CA7="",NA(),CA7)</f>
        <v>221.45</v>
      </c>
      <c r="CB6" s="36">
        <f t="shared" ref="CB6:CJ6" si="9">IF(CB7="",NA(),CB7)</f>
        <v>236.11</v>
      </c>
      <c r="CC6" s="36">
        <f t="shared" si="9"/>
        <v>250.42</v>
      </c>
      <c r="CD6" s="36">
        <f t="shared" si="9"/>
        <v>237.3</v>
      </c>
      <c r="CE6" s="36">
        <f t="shared" si="9"/>
        <v>231.2</v>
      </c>
      <c r="CF6" s="36">
        <f t="shared" si="9"/>
        <v>208.21</v>
      </c>
      <c r="CG6" s="36">
        <f t="shared" si="9"/>
        <v>208.67</v>
      </c>
      <c r="CH6" s="36">
        <f t="shared" si="9"/>
        <v>208.29</v>
      </c>
      <c r="CI6" s="36">
        <f t="shared" si="9"/>
        <v>218.42</v>
      </c>
      <c r="CJ6" s="36">
        <f t="shared" si="9"/>
        <v>227.27</v>
      </c>
      <c r="CK6" s="35" t="str">
        <f>IF(CK7="","",IF(CK7="-","【-】","【"&amp;SUBSTITUTE(TEXT(CK7,"#,##0.00"),"-","△")&amp;"】"))</f>
        <v>【167.11】</v>
      </c>
      <c r="CL6" s="36">
        <f>IF(CL7="",NA(),CL7)</f>
        <v>36.85</v>
      </c>
      <c r="CM6" s="36">
        <f t="shared" ref="CM6:CU6" si="10">IF(CM7="",NA(),CM7)</f>
        <v>36.43</v>
      </c>
      <c r="CN6" s="36">
        <f t="shared" si="10"/>
        <v>36.479999999999997</v>
      </c>
      <c r="CO6" s="36">
        <f t="shared" si="10"/>
        <v>36.869999999999997</v>
      </c>
      <c r="CP6" s="36">
        <f t="shared" si="10"/>
        <v>36.25</v>
      </c>
      <c r="CQ6" s="36">
        <f t="shared" si="10"/>
        <v>49.22</v>
      </c>
      <c r="CR6" s="36">
        <f t="shared" si="10"/>
        <v>49.08</v>
      </c>
      <c r="CS6" s="36">
        <f t="shared" si="10"/>
        <v>49.32</v>
      </c>
      <c r="CT6" s="36">
        <f t="shared" si="10"/>
        <v>50.24</v>
      </c>
      <c r="CU6" s="36">
        <f t="shared" si="10"/>
        <v>50.29</v>
      </c>
      <c r="CV6" s="35" t="str">
        <f>IF(CV7="","",IF(CV7="-","【-】","【"&amp;SUBSTITUTE(TEXT(CV7,"#,##0.00"),"-","△")&amp;"】"))</f>
        <v>【60.27】</v>
      </c>
      <c r="CW6" s="36">
        <f>IF(CW7="",NA(),CW7)</f>
        <v>94.7</v>
      </c>
      <c r="CX6" s="36">
        <f t="shared" ref="CX6:DF6" si="11">IF(CX7="",NA(),CX7)</f>
        <v>97.31</v>
      </c>
      <c r="CY6" s="36">
        <f t="shared" si="11"/>
        <v>95.91</v>
      </c>
      <c r="CZ6" s="36">
        <f t="shared" si="11"/>
        <v>96.19</v>
      </c>
      <c r="DA6" s="36">
        <f t="shared" si="11"/>
        <v>97.62</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39.01</v>
      </c>
      <c r="DI6" s="36">
        <f t="shared" ref="DI6:DQ6" si="12">IF(DI7="",NA(),DI7)</f>
        <v>41.33</v>
      </c>
      <c r="DJ6" s="36">
        <f t="shared" si="12"/>
        <v>43.67</v>
      </c>
      <c r="DK6" s="36">
        <f t="shared" si="12"/>
        <v>46.05</v>
      </c>
      <c r="DL6" s="36">
        <f t="shared" si="12"/>
        <v>48.41</v>
      </c>
      <c r="DM6" s="36">
        <f t="shared" si="12"/>
        <v>46.12</v>
      </c>
      <c r="DN6" s="36">
        <f t="shared" si="12"/>
        <v>47.44</v>
      </c>
      <c r="DO6" s="36">
        <f t="shared" si="12"/>
        <v>48.3</v>
      </c>
      <c r="DP6" s="36">
        <f t="shared" si="12"/>
        <v>45.14</v>
      </c>
      <c r="DQ6" s="36">
        <f t="shared" si="12"/>
        <v>45.85</v>
      </c>
      <c r="DR6" s="35" t="str">
        <f>IF(DR7="","",IF(DR7="-","【-】","【"&amp;SUBSTITUTE(TEXT(DR7,"#,##0.00"),"-","△")&amp;"】"))</f>
        <v>【48.85】</v>
      </c>
      <c r="DS6" s="36">
        <f>IF(DS7="",NA(),DS7)</f>
        <v>0.8</v>
      </c>
      <c r="DT6" s="36">
        <f t="shared" ref="DT6:EB6" si="13">IF(DT7="",NA(),DT7)</f>
        <v>0.8</v>
      </c>
      <c r="DU6" s="36">
        <f t="shared" si="13"/>
        <v>0.8</v>
      </c>
      <c r="DV6" s="36">
        <f t="shared" si="13"/>
        <v>0.28999999999999998</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5">
        <f t="shared" si="14"/>
        <v>0</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123421</v>
      </c>
      <c r="D7" s="38">
        <v>46</v>
      </c>
      <c r="E7" s="38">
        <v>1</v>
      </c>
      <c r="F7" s="38">
        <v>0</v>
      </c>
      <c r="G7" s="38">
        <v>1</v>
      </c>
      <c r="H7" s="38" t="s">
        <v>93</v>
      </c>
      <c r="I7" s="38" t="s">
        <v>94</v>
      </c>
      <c r="J7" s="38" t="s">
        <v>95</v>
      </c>
      <c r="K7" s="38" t="s">
        <v>96</v>
      </c>
      <c r="L7" s="38" t="s">
        <v>97</v>
      </c>
      <c r="M7" s="38" t="s">
        <v>98</v>
      </c>
      <c r="N7" s="39" t="s">
        <v>99</v>
      </c>
      <c r="O7" s="39">
        <v>85.34</v>
      </c>
      <c r="P7" s="39">
        <v>78.849999999999994</v>
      </c>
      <c r="Q7" s="39">
        <v>4320</v>
      </c>
      <c r="R7" s="39">
        <v>6123</v>
      </c>
      <c r="S7" s="39">
        <v>19.899999999999999</v>
      </c>
      <c r="T7" s="39">
        <v>307.69</v>
      </c>
      <c r="U7" s="39">
        <v>5008</v>
      </c>
      <c r="V7" s="39">
        <v>22.19</v>
      </c>
      <c r="W7" s="39">
        <v>225.69</v>
      </c>
      <c r="X7" s="39">
        <v>129.07</v>
      </c>
      <c r="Y7" s="39">
        <v>115.94</v>
      </c>
      <c r="Z7" s="39">
        <v>116.21</v>
      </c>
      <c r="AA7" s="39">
        <v>121.23</v>
      </c>
      <c r="AB7" s="39">
        <v>120.6</v>
      </c>
      <c r="AC7" s="39">
        <v>107.2</v>
      </c>
      <c r="AD7" s="39">
        <v>106.62</v>
      </c>
      <c r="AE7" s="39">
        <v>107.95</v>
      </c>
      <c r="AF7" s="39">
        <v>104.47</v>
      </c>
      <c r="AG7" s="39">
        <v>103.81</v>
      </c>
      <c r="AH7" s="39">
        <v>112.83</v>
      </c>
      <c r="AI7" s="39">
        <v>24.12</v>
      </c>
      <c r="AJ7" s="39">
        <v>0</v>
      </c>
      <c r="AK7" s="39">
        <v>0</v>
      </c>
      <c r="AL7" s="39">
        <v>0</v>
      </c>
      <c r="AM7" s="39">
        <v>0</v>
      </c>
      <c r="AN7" s="39">
        <v>13.46</v>
      </c>
      <c r="AO7" s="39">
        <v>12.59</v>
      </c>
      <c r="AP7" s="39">
        <v>12.44</v>
      </c>
      <c r="AQ7" s="39">
        <v>16.399999999999999</v>
      </c>
      <c r="AR7" s="39">
        <v>25.66</v>
      </c>
      <c r="AS7" s="39">
        <v>1.05</v>
      </c>
      <c r="AT7" s="39">
        <v>1922.74</v>
      </c>
      <c r="AU7" s="39">
        <v>1195.54</v>
      </c>
      <c r="AV7" s="39">
        <v>317.35000000000002</v>
      </c>
      <c r="AW7" s="39">
        <v>375.96</v>
      </c>
      <c r="AX7" s="39">
        <v>454.36</v>
      </c>
      <c r="AY7" s="39">
        <v>434.72</v>
      </c>
      <c r="AZ7" s="39">
        <v>416.14</v>
      </c>
      <c r="BA7" s="39">
        <v>371.89</v>
      </c>
      <c r="BB7" s="39">
        <v>293.23</v>
      </c>
      <c r="BC7" s="39">
        <v>300.14</v>
      </c>
      <c r="BD7" s="39">
        <v>261.93</v>
      </c>
      <c r="BE7" s="39">
        <v>441.35</v>
      </c>
      <c r="BF7" s="39">
        <v>401.94</v>
      </c>
      <c r="BG7" s="39">
        <v>373.63</v>
      </c>
      <c r="BH7" s="39">
        <v>335.09</v>
      </c>
      <c r="BI7" s="39">
        <v>299.82</v>
      </c>
      <c r="BJ7" s="39">
        <v>495.76</v>
      </c>
      <c r="BK7" s="39">
        <v>487.22</v>
      </c>
      <c r="BL7" s="39">
        <v>483.11</v>
      </c>
      <c r="BM7" s="39">
        <v>542.29999999999995</v>
      </c>
      <c r="BN7" s="39">
        <v>566.65</v>
      </c>
      <c r="BO7" s="39">
        <v>270.45999999999998</v>
      </c>
      <c r="BP7" s="39">
        <v>98.27</v>
      </c>
      <c r="BQ7" s="39">
        <v>92.03</v>
      </c>
      <c r="BR7" s="39">
        <v>87.05</v>
      </c>
      <c r="BS7" s="39">
        <v>91.78</v>
      </c>
      <c r="BT7" s="39">
        <v>94.28</v>
      </c>
      <c r="BU7" s="39">
        <v>93.66</v>
      </c>
      <c r="BV7" s="39">
        <v>92.76</v>
      </c>
      <c r="BW7" s="39">
        <v>93.28</v>
      </c>
      <c r="BX7" s="39">
        <v>87.51</v>
      </c>
      <c r="BY7" s="39">
        <v>84.77</v>
      </c>
      <c r="BZ7" s="39">
        <v>103.91</v>
      </c>
      <c r="CA7" s="39">
        <v>221.45</v>
      </c>
      <c r="CB7" s="39">
        <v>236.11</v>
      </c>
      <c r="CC7" s="39">
        <v>250.42</v>
      </c>
      <c r="CD7" s="39">
        <v>237.3</v>
      </c>
      <c r="CE7" s="39">
        <v>231.2</v>
      </c>
      <c r="CF7" s="39">
        <v>208.21</v>
      </c>
      <c r="CG7" s="39">
        <v>208.67</v>
      </c>
      <c r="CH7" s="39">
        <v>208.29</v>
      </c>
      <c r="CI7" s="39">
        <v>218.42</v>
      </c>
      <c r="CJ7" s="39">
        <v>227.27</v>
      </c>
      <c r="CK7" s="39">
        <v>167.11</v>
      </c>
      <c r="CL7" s="39">
        <v>36.85</v>
      </c>
      <c r="CM7" s="39">
        <v>36.43</v>
      </c>
      <c r="CN7" s="39">
        <v>36.479999999999997</v>
      </c>
      <c r="CO7" s="39">
        <v>36.869999999999997</v>
      </c>
      <c r="CP7" s="39">
        <v>36.25</v>
      </c>
      <c r="CQ7" s="39">
        <v>49.22</v>
      </c>
      <c r="CR7" s="39">
        <v>49.08</v>
      </c>
      <c r="CS7" s="39">
        <v>49.32</v>
      </c>
      <c r="CT7" s="39">
        <v>50.24</v>
      </c>
      <c r="CU7" s="39">
        <v>50.29</v>
      </c>
      <c r="CV7" s="39">
        <v>60.27</v>
      </c>
      <c r="CW7" s="39">
        <v>94.7</v>
      </c>
      <c r="CX7" s="39">
        <v>97.31</v>
      </c>
      <c r="CY7" s="39">
        <v>95.91</v>
      </c>
      <c r="CZ7" s="39">
        <v>96.19</v>
      </c>
      <c r="DA7" s="39">
        <v>97.62</v>
      </c>
      <c r="DB7" s="39">
        <v>79.48</v>
      </c>
      <c r="DC7" s="39">
        <v>79.3</v>
      </c>
      <c r="DD7" s="39">
        <v>79.34</v>
      </c>
      <c r="DE7" s="39">
        <v>78.650000000000006</v>
      </c>
      <c r="DF7" s="39">
        <v>77.73</v>
      </c>
      <c r="DG7" s="39">
        <v>89.92</v>
      </c>
      <c r="DH7" s="39">
        <v>39.01</v>
      </c>
      <c r="DI7" s="39">
        <v>41.33</v>
      </c>
      <c r="DJ7" s="39">
        <v>43.67</v>
      </c>
      <c r="DK7" s="39">
        <v>46.05</v>
      </c>
      <c r="DL7" s="39">
        <v>48.41</v>
      </c>
      <c r="DM7" s="39">
        <v>46.12</v>
      </c>
      <c r="DN7" s="39">
        <v>47.44</v>
      </c>
      <c r="DO7" s="39">
        <v>48.3</v>
      </c>
      <c r="DP7" s="39">
        <v>45.14</v>
      </c>
      <c r="DQ7" s="39">
        <v>45.85</v>
      </c>
      <c r="DR7" s="39">
        <v>48.85</v>
      </c>
      <c r="DS7" s="39">
        <v>0.8</v>
      </c>
      <c r="DT7" s="39">
        <v>0.8</v>
      </c>
      <c r="DU7" s="39">
        <v>0.8</v>
      </c>
      <c r="DV7" s="39">
        <v>0.28999999999999998</v>
      </c>
      <c r="DW7" s="39">
        <v>0</v>
      </c>
      <c r="DX7" s="39">
        <v>9.86</v>
      </c>
      <c r="DY7" s="39">
        <v>11.16</v>
      </c>
      <c r="DZ7" s="39">
        <v>12.43</v>
      </c>
      <c r="EA7" s="39">
        <v>13.58</v>
      </c>
      <c r="EB7" s="39">
        <v>14.13</v>
      </c>
      <c r="EC7" s="39">
        <v>17.8</v>
      </c>
      <c r="ED7" s="39">
        <v>0</v>
      </c>
      <c r="EE7" s="39">
        <v>0</v>
      </c>
      <c r="EF7" s="39">
        <v>0</v>
      </c>
      <c r="EG7" s="39">
        <v>0</v>
      </c>
      <c r="EH7" s="39">
        <v>0</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2020-01-14T08:43:16Z</cp:lastPrinted>
  <dcterms:created xsi:type="dcterms:W3CDTF">2019-12-05T04:13:16Z</dcterms:created>
  <dcterms:modified xsi:type="dcterms:W3CDTF">2020-02-18T06:17:39Z</dcterms:modified>
  <cp:category/>
</cp:coreProperties>
</file>