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aV8BSdsnnjxjo+vNui8jkvsQqy3P1Q46JqhXs/jVUZ7JCUoVGFN9Ag0KFV8zsTI+HjMa/Brg76eKyOm/riveaA==" workbookSaltValue="EkmIFPnEdIRFvFahHJUVVw==" workbookSpinCount="100000" lockStructure="1"/>
  <bookViews>
    <workbookView xWindow="930" yWindow="0" windowWidth="15360" windowHeight="7635"/>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AT10" i="4" s="1"/>
  <c r="V6" i="5"/>
  <c r="U6" i="5"/>
  <c r="BB8" i="4" s="1"/>
  <c r="T6" i="5"/>
  <c r="AT8" i="4" s="1"/>
  <c r="S6" i="5"/>
  <c r="R6" i="5"/>
  <c r="Q6" i="5"/>
  <c r="W10" i="4" s="1"/>
  <c r="P6" i="5"/>
  <c r="O6" i="5"/>
  <c r="N6" i="5"/>
  <c r="M6" i="5"/>
  <c r="AD8" i="4" s="1"/>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E86" i="4"/>
  <c r="AL10" i="4"/>
  <c r="AD10" i="4"/>
  <c r="P10" i="4"/>
  <c r="I10" i="4"/>
  <c r="B10" i="4"/>
  <c r="AL8" i="4"/>
  <c r="P8" i="4"/>
  <c r="I8" i="4"/>
  <c r="B8" i="4"/>
  <c r="C10" i="5" l="1"/>
  <c r="D10" i="5"/>
  <c r="E10" i="5"/>
  <c r="B10" i="5"/>
</calcChain>
</file>

<file path=xl/sharedStrings.xml><?xml version="1.0" encoding="utf-8"?>
<sst xmlns="http://schemas.openxmlformats.org/spreadsheetml/2006/main" count="228" uniqueCount="114">
  <si>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</si>
  <si>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</si>
  <si>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</si>
  <si>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</si>
  <si>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</si>
  <si>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</si>
  <si>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</si>
  <si>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</si>
  <si>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</si>
  <si>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</si>
  <si>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</si>
  <si>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</si>
  <si>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</si>
  <si>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</si>
  <si>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</si>
  <si>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</si>
  <si>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</si>
  <si>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</si>
  <si>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</si>
  <si>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</si>
  <si>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</si>
  <si>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</si>
  <si>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</si>
  <si>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</si>
  <si>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</si>
  <si>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</si>
  <si>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</si>
  <si>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</si>
  <si>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</si>
  <si>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</si>
  <si>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</si>
  <si>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</si>
  <si>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</si>
  <si>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</si>
  <si>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</si>
  <si>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</si>
  <si>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</si>
  <si>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</si>
  <si>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</si>
  <si>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</si>
  <si>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</si>
  <si>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</si>
  <si>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</si>
  <si>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</si>
  <si>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</si>
  <si>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</si>
  <si>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</si>
  <si>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</si>
  <si>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</si>
  <si>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</si>
  <si>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</si>
  <si>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</si>
  <si>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</si>
  <si>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</si>
  <si>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</si>
  <si>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</si>
  <si>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</si>
  <si>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</si>
  <si>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</si>
  <si>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</si>
  <si>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</si>
  <si>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</si>
  <si>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</si>
  <si>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</si>
  <si>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</si>
  <si>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</si>
  <si>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</si>
  <si>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</si>
  <si>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</si>
  <si>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</si>
  <si>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</si>
  <si>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</si>
  <si>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</si>
  <si>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</si>
  <si>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</si>
  <si>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</si>
  <si>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</si>
  <si>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</si>
  <si>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</si>
  <si>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</si>
  <si>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</si>
  <si>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</si>
  <si>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</si>
  <si>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</si>
  <si>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</si>
  <si>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</si>
  <si>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</si>
  <si>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</si>
  <si>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</si>
  <si>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</si>
  <si>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</si>
  <si>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</si>
  <si>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</si>
  <si>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</si>
  <si>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</si>
  <si>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</si>
  <si>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</si>
  <si>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</si>
  <si>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芝山町</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</si>
  <si>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</si>
  <si>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</si>
  <si>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</si>
  <si>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</si>
  <si>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</si>
  <si>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</si>
  <si>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</si>
  <si>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</si>
  <si>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</si>
  <si>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</si>
  <si>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</si>
  <si>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</si>
  <si>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①収益的収支比率は、100％と健全な経営であることを表しています。
④企業債残高対事業規模比率は、類似団体と比較すると低い水準となり、償還額が減少しているため年々改善されています。
⑤経費回収率は、使用料金で回収すべき費用に対して、どの程度使用料金で賄えているかを表しており、類似団体の平均より高い結果となっています。
⑥汚水処理原価は、1㎥あたりの処理単価を表しており、類似団体の平均値より低い結果となっています。
⑦施設利用率は、施設・設備が一日に対応可能な処理能力に対する一日平均処理水量の割合を表しており、類似団体の平均とほぼ同じ結果となっています。
⑧水洗化率は、現在処理区内人口のうち、実際に水洗便所を設置して汚水処理している人口の割合を表しており、類似団体と比較して高い水準にあります。水洗化率100%を目指し、水洗化を促します。</t>
    <rPh sb="35" eb="37">
      <t>キギョウ</t>
    </rPh>
    <rPh sb="37" eb="38">
      <t>サイ</t>
    </rPh>
    <rPh sb="38" eb="40">
      <t>ザンダカ</t>
    </rPh>
    <rPh sb="40" eb="41">
      <t>タイ</t>
    </rPh>
    <rPh sb="41" eb="43">
      <t>ジギョウ</t>
    </rPh>
    <rPh sb="43" eb="45">
      <t>キボ</t>
    </rPh>
    <rPh sb="45" eb="47">
      <t>ヒリツ</t>
    </rPh>
    <rPh sb="49" eb="51">
      <t>ルイジ</t>
    </rPh>
    <rPh sb="51" eb="53">
      <t>ダンタイ</t>
    </rPh>
    <rPh sb="54" eb="56">
      <t>ヒカク</t>
    </rPh>
    <rPh sb="59" eb="60">
      <t>ヒク</t>
    </rPh>
    <rPh sb="61" eb="63">
      <t>スイジュン</t>
    </rPh>
    <rPh sb="67" eb="69">
      <t>ショウカン</t>
    </rPh>
    <rPh sb="69" eb="70">
      <t>ガク</t>
    </rPh>
    <rPh sb="71" eb="73">
      <t>ゲンショウ</t>
    </rPh>
    <rPh sb="79" eb="81">
      <t>ネンネン</t>
    </rPh>
    <rPh sb="81" eb="83">
      <t>カイゼン</t>
    </rPh>
    <phoneticPr fontId="4"/>
  </si>
  <si>
    <t>供用開始年度が平成14年度及び平成17年度なので、目立った資産の老朽化は見られません。</t>
    <phoneticPr fontId="4"/>
  </si>
  <si>
    <t>現状、管渠整備工事が終了し、維持管理主体の経営を行っています。
今後、大幅な接続人口増加を見込むことが困難な中、処理施設等の更新が課題となります。
支出の面で汚水処理費の削減等、収入の面では料金改定等を行うことにより、経営改善を目指します。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</si>
</sst>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555-4DEC-8ABD-726DEE89CB33}"/>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7.0000000000000007E-2</c:v>
                </c:pt>
                <c:pt idx="1">
                  <c:v>0.02</c:v>
                </c:pt>
                <c:pt idx="2">
                  <c:v>0.03</c:v>
                </c:pt>
                <c:pt idx="3">
                  <c:v>0.01</c:v>
                </c:pt>
                <c:pt idx="4">
                  <c:v>0.01</c:v>
                </c:pt>
              </c:numCache>
            </c:numRef>
          </c:val>
          <c:smooth val="0"/>
          <c:extLst>
            <c:ext xmlns:c16="http://schemas.microsoft.com/office/drawing/2014/chart" uri="{C3380CC4-5D6E-409C-BE32-E72D297353CC}">
              <c16:uniqueId val="{00000001-9555-4DEC-8ABD-726DEE89CB33}"/>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55.88</c:v>
                </c:pt>
                <c:pt idx="1">
                  <c:v>53.51</c:v>
                </c:pt>
                <c:pt idx="2">
                  <c:v>100</c:v>
                </c:pt>
                <c:pt idx="3">
                  <c:v>100</c:v>
                </c:pt>
                <c:pt idx="4">
                  <c:v>100</c:v>
                </c:pt>
              </c:numCache>
            </c:numRef>
          </c:val>
          <c:extLst>
            <c:ext xmlns:c16="http://schemas.microsoft.com/office/drawing/2014/chart" uri="{C3380CC4-5D6E-409C-BE32-E72D297353CC}">
              <c16:uniqueId val="{00000000-6F89-434F-8CC5-4354CCBEC7E4}"/>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F89-434F-8CC5-4354CCBEC7E4}"/>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DAE-41E7-89E1-8E9DDF4CEFC1}"/>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DAE-41E7-89E1-8E9DDF4CEFC1}"/>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12E-48AC-B0F1-79D88B86F4A3}"/>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12E-48AC-B0F1-79D88B86F4A3}"/>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C50-45EC-A6E9-388AC3AE40DA}"/>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C50-45EC-A6E9-388AC3AE40DA}"/>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7EA-4B87-AE03-0CB424D11808}"/>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7EA-4B87-AE03-0CB424D11808}"/>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1556.24</c:v>
                </c:pt>
                <c:pt idx="1">
                  <c:v>1336.74</c:v>
                </c:pt>
                <c:pt idx="2">
                  <c:v>824.08</c:v>
                </c:pt>
                <c:pt idx="3" formatCode="#,##0.00;&quot;△&quot;#,##0.00">
                  <c:v>0</c:v>
                </c:pt>
                <c:pt idx="4">
                  <c:v>347.56</c:v>
                </c:pt>
              </c:numCache>
            </c:numRef>
          </c:val>
          <c:extLst>
            <c:ext xmlns:c16="http://schemas.microsoft.com/office/drawing/2014/chart" uri="{C3380CC4-5D6E-409C-BE32-E72D297353CC}">
              <c16:uniqueId val="{00000000-78A7-4356-BE53-4B7339288D10}"/>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1161.05</c:v>
                </c:pt>
                <c:pt idx="1">
                  <c:v>979.89</c:v>
                </c:pt>
                <c:pt idx="2">
                  <c:v>1051.43</c:v>
                </c:pt>
                <c:pt idx="3">
                  <c:v>855.8</c:v>
                </c:pt>
                <c:pt idx="4">
                  <c:v>789.46</c:v>
                </c:pt>
              </c:numCache>
            </c:numRef>
          </c:val>
          <c:smooth val="0"/>
          <c:extLst>
            <c:ext xmlns:c16="http://schemas.microsoft.com/office/drawing/2014/chart" uri="{C3380CC4-5D6E-409C-BE32-E72D297353CC}">
              <c16:uniqueId val="{00000001-78A7-4356-BE53-4B7339288D10}"/>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28.88</c:v>
                </c:pt>
                <c:pt idx="1">
                  <c:v>28.65</c:v>
                </c:pt>
                <c:pt idx="2">
                  <c:v>93.92</c:v>
                </c:pt>
                <c:pt idx="3">
                  <c:v>86.23</c:v>
                </c:pt>
                <c:pt idx="4">
                  <c:v>81.44</c:v>
                </c:pt>
              </c:numCache>
            </c:numRef>
          </c:val>
          <c:extLst>
            <c:ext xmlns:c16="http://schemas.microsoft.com/office/drawing/2014/chart" uri="{C3380CC4-5D6E-409C-BE32-E72D297353CC}">
              <c16:uniqueId val="{00000000-817C-4255-9EF0-40E8F4A7BBD2}"/>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41.08</c:v>
                </c:pt>
                <c:pt idx="1">
                  <c:v>41.34</c:v>
                </c:pt>
                <c:pt idx="2">
                  <c:v>40.06</c:v>
                </c:pt>
                <c:pt idx="3">
                  <c:v>59.8</c:v>
                </c:pt>
                <c:pt idx="4">
                  <c:v>57.77</c:v>
                </c:pt>
              </c:numCache>
            </c:numRef>
          </c:val>
          <c:smooth val="0"/>
          <c:extLst>
            <c:ext xmlns:c16="http://schemas.microsoft.com/office/drawing/2014/chart" uri="{C3380CC4-5D6E-409C-BE32-E72D297353CC}">
              <c16:uniqueId val="{00000001-817C-4255-9EF0-40E8F4A7BBD2}"/>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471.8</c:v>
                </c:pt>
                <c:pt idx="1">
                  <c:v>481.15</c:v>
                </c:pt>
                <c:pt idx="2">
                  <c:v>148.25</c:v>
                </c:pt>
                <c:pt idx="3">
                  <c:v>161.53</c:v>
                </c:pt>
                <c:pt idx="4">
                  <c:v>171.14</c:v>
                </c:pt>
              </c:numCache>
            </c:numRef>
          </c:val>
          <c:extLst>
            <c:ext xmlns:c16="http://schemas.microsoft.com/office/drawing/2014/chart" uri="{C3380CC4-5D6E-409C-BE32-E72D297353CC}">
              <c16:uniqueId val="{00000000-1F5C-4C63-BB34-795AC8C8A101}"/>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378.08</c:v>
                </c:pt>
                <c:pt idx="1">
                  <c:v>357.49</c:v>
                </c:pt>
                <c:pt idx="2">
                  <c:v>355.22</c:v>
                </c:pt>
                <c:pt idx="3">
                  <c:v>263.76</c:v>
                </c:pt>
                <c:pt idx="4">
                  <c:v>274.35000000000002</c:v>
                </c:pt>
              </c:numCache>
            </c:numRef>
          </c:val>
          <c:smooth val="0"/>
          <c:extLst>
            <c:ext xmlns:c16="http://schemas.microsoft.com/office/drawing/2014/chart" uri="{C3380CC4-5D6E-409C-BE32-E72D297353CC}">
              <c16:uniqueId val="{00000001-1F5C-4C63-BB34-795AC8C8A101}"/>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54.26</c:v>
                </c:pt>
                <c:pt idx="1">
                  <c:v>52.71</c:v>
                </c:pt>
                <c:pt idx="2">
                  <c:v>52.13</c:v>
                </c:pt>
                <c:pt idx="3">
                  <c:v>52.13</c:v>
                </c:pt>
                <c:pt idx="4">
                  <c:v>51.55</c:v>
                </c:pt>
              </c:numCache>
            </c:numRef>
          </c:val>
          <c:extLst>
            <c:ext xmlns:c16="http://schemas.microsoft.com/office/drawing/2014/chart" uri="{C3380CC4-5D6E-409C-BE32-E72D297353CC}">
              <c16:uniqueId val="{00000000-2687-44C2-861E-48E2F73068E7}"/>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44.69</c:v>
                </c:pt>
                <c:pt idx="1">
                  <c:v>44.69</c:v>
                </c:pt>
                <c:pt idx="2">
                  <c:v>42.84</c:v>
                </c:pt>
                <c:pt idx="3">
                  <c:v>51.75</c:v>
                </c:pt>
                <c:pt idx="4">
                  <c:v>50.68</c:v>
                </c:pt>
              </c:numCache>
            </c:numRef>
          </c:val>
          <c:smooth val="0"/>
          <c:extLst>
            <c:ext xmlns:c16="http://schemas.microsoft.com/office/drawing/2014/chart" uri="{C3380CC4-5D6E-409C-BE32-E72D297353CC}">
              <c16:uniqueId val="{00000001-2687-44C2-861E-48E2F73068E7}"/>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90.79</c:v>
                </c:pt>
                <c:pt idx="1">
                  <c:v>92.09</c:v>
                </c:pt>
                <c:pt idx="2">
                  <c:v>92.43</c:v>
                </c:pt>
                <c:pt idx="3">
                  <c:v>92.78</c:v>
                </c:pt>
                <c:pt idx="4">
                  <c:v>93.47</c:v>
                </c:pt>
              </c:numCache>
            </c:numRef>
          </c:val>
          <c:extLst>
            <c:ext xmlns:c16="http://schemas.microsoft.com/office/drawing/2014/chart" uri="{C3380CC4-5D6E-409C-BE32-E72D297353CC}">
              <c16:uniqueId val="{00000000-E5E3-4B9A-BCA0-FEC56B36563B}"/>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70.59</c:v>
                </c:pt>
                <c:pt idx="1">
                  <c:v>69.67</c:v>
                </c:pt>
                <c:pt idx="2">
                  <c:v>66.3</c:v>
                </c:pt>
                <c:pt idx="3">
                  <c:v>84.84</c:v>
                </c:pt>
                <c:pt idx="4">
                  <c:v>84.86</c:v>
                </c:pt>
              </c:numCache>
            </c:numRef>
          </c:val>
          <c:smooth val="0"/>
          <c:extLst>
            <c:ext xmlns:c16="http://schemas.microsoft.com/office/drawing/2014/chart" uri="{C3380CC4-5D6E-409C-BE32-E72D297353CC}">
              <c16:uniqueId val="{00000001-E5E3-4B9A-BCA0-FEC56B36563B}"/>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芝山町</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法非適用</v>
      </c>
      <c r="C8" s="71"/>
      <c r="D8" s="71"/>
      <c r="E8" s="71"/>
      <c r="F8" s="71"/>
      <c r="G8" s="71"/>
      <c r="H8" s="71"/>
      <c r="I8" s="71" t="str">
        <f>データ!J6</f>
        <v>下水道事業</v>
      </c>
      <c r="J8" s="71"/>
      <c r="K8" s="71"/>
      <c r="L8" s="71"/>
      <c r="M8" s="71"/>
      <c r="N8" s="71"/>
      <c r="O8" s="71"/>
      <c r="P8" s="71" t="str">
        <f>データ!K6</f>
        <v>農業集落排水</v>
      </c>
      <c r="Q8" s="71"/>
      <c r="R8" s="71"/>
      <c r="S8" s="71"/>
      <c r="T8" s="71"/>
      <c r="U8" s="71"/>
      <c r="V8" s="71"/>
      <c r="W8" s="71" t="str">
        <f>データ!L6</f>
        <v>F2</v>
      </c>
      <c r="X8" s="71"/>
      <c r="Y8" s="71"/>
      <c r="Z8" s="71"/>
      <c r="AA8" s="71"/>
      <c r="AB8" s="71"/>
      <c r="AC8" s="71"/>
      <c r="AD8" s="72" t="str">
        <f>データ!$M$6</f>
        <v>非設置</v>
      </c>
      <c r="AE8" s="72"/>
      <c r="AF8" s="72"/>
      <c r="AG8" s="72"/>
      <c r="AH8" s="72"/>
      <c r="AI8" s="72"/>
      <c r="AJ8" s="72"/>
      <c r="AK8" s="3"/>
      <c r="AL8" s="68">
        <f>データ!S6</f>
        <v>7307</v>
      </c>
      <c r="AM8" s="68"/>
      <c r="AN8" s="68"/>
      <c r="AO8" s="68"/>
      <c r="AP8" s="68"/>
      <c r="AQ8" s="68"/>
      <c r="AR8" s="68"/>
      <c r="AS8" s="68"/>
      <c r="AT8" s="67">
        <f>データ!T6</f>
        <v>43.24</v>
      </c>
      <c r="AU8" s="67"/>
      <c r="AV8" s="67"/>
      <c r="AW8" s="67"/>
      <c r="AX8" s="67"/>
      <c r="AY8" s="67"/>
      <c r="AZ8" s="67"/>
      <c r="BA8" s="67"/>
      <c r="BB8" s="67">
        <f>データ!U6</f>
        <v>168.99</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t="str">
        <f>データ!O6</f>
        <v>該当数値なし</v>
      </c>
      <c r="J10" s="67"/>
      <c r="K10" s="67"/>
      <c r="L10" s="67"/>
      <c r="M10" s="67"/>
      <c r="N10" s="67"/>
      <c r="O10" s="67"/>
      <c r="P10" s="67">
        <f>データ!P6</f>
        <v>13.85</v>
      </c>
      <c r="Q10" s="67"/>
      <c r="R10" s="67"/>
      <c r="S10" s="67"/>
      <c r="T10" s="67"/>
      <c r="U10" s="67"/>
      <c r="V10" s="67"/>
      <c r="W10" s="67">
        <f>データ!Q6</f>
        <v>100</v>
      </c>
      <c r="X10" s="67"/>
      <c r="Y10" s="67"/>
      <c r="Z10" s="67"/>
      <c r="AA10" s="67"/>
      <c r="AB10" s="67"/>
      <c r="AC10" s="67"/>
      <c r="AD10" s="68">
        <f>データ!R6</f>
        <v>3780</v>
      </c>
      <c r="AE10" s="68"/>
      <c r="AF10" s="68"/>
      <c r="AG10" s="68"/>
      <c r="AH10" s="68"/>
      <c r="AI10" s="68"/>
      <c r="AJ10" s="68"/>
      <c r="AK10" s="2"/>
      <c r="AL10" s="68">
        <f>データ!V6</f>
        <v>1011</v>
      </c>
      <c r="AM10" s="68"/>
      <c r="AN10" s="68"/>
      <c r="AO10" s="68"/>
      <c r="AP10" s="68"/>
      <c r="AQ10" s="68"/>
      <c r="AR10" s="68"/>
      <c r="AS10" s="68"/>
      <c r="AT10" s="67">
        <f>データ!W6</f>
        <v>0.62</v>
      </c>
      <c r="AU10" s="67"/>
      <c r="AV10" s="67"/>
      <c r="AW10" s="67"/>
      <c r="AX10" s="67"/>
      <c r="AY10" s="67"/>
      <c r="AZ10" s="67"/>
      <c r="BA10" s="67"/>
      <c r="BB10" s="67">
        <f>データ!X6</f>
        <v>1630.65</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111</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112</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113</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【747.76】</v>
      </c>
      <c r="I86" s="26" t="str">
        <f>データ!CA6</f>
        <v>【59.51】</v>
      </c>
      <c r="J86" s="26" t="str">
        <f>データ!CL6</f>
        <v>【261.46】</v>
      </c>
      <c r="K86" s="26" t="str">
        <f>データ!CW6</f>
        <v>【52.23】</v>
      </c>
      <c r="L86" s="26" t="str">
        <f>データ!DH6</f>
        <v>【85.82】</v>
      </c>
      <c r="M86" s="26" t="s">
        <v>44</v>
      </c>
      <c r="N86" s="26" t="s">
        <v>44</v>
      </c>
      <c r="O86" s="26" t="str">
        <f>データ!EO6</f>
        <v>【0.02】</v>
      </c>
    </row>
  </sheetData>
  <sheetProtection algorithmName="SHA-512" hashValue="igreMEd1Y5gHU3W9w/vj33KHtYxVy8dWLPMjD/A6y+jbPMEfi7VSq+EfNtSeopM0bd9A59eInVsmu4mnbaZAXg==" saltValue="RQGsgR503gDjtnSp2ABl3g=="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45</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46</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47</v>
      </c>
      <c r="B3" s="29" t="s">
        <v>48</v>
      </c>
      <c r="C3" s="29" t="s">
        <v>49</v>
      </c>
      <c r="D3" s="29" t="s">
        <v>50</v>
      </c>
      <c r="E3" s="29" t="s">
        <v>51</v>
      </c>
      <c r="F3" s="29" t="s">
        <v>52</v>
      </c>
      <c r="G3" s="29" t="s">
        <v>53</v>
      </c>
      <c r="H3" s="76" t="s">
        <v>54</v>
      </c>
      <c r="I3" s="77"/>
      <c r="J3" s="77"/>
      <c r="K3" s="77"/>
      <c r="L3" s="77"/>
      <c r="M3" s="77"/>
      <c r="N3" s="77"/>
      <c r="O3" s="77"/>
      <c r="P3" s="77"/>
      <c r="Q3" s="77"/>
      <c r="R3" s="77"/>
      <c r="S3" s="77"/>
      <c r="T3" s="77"/>
      <c r="U3" s="77"/>
      <c r="V3" s="77"/>
      <c r="W3" s="77"/>
      <c r="X3" s="78"/>
      <c r="Y3" s="82" t="s">
        <v>55</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56</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57</v>
      </c>
      <c r="B4" s="30"/>
      <c r="C4" s="30"/>
      <c r="D4" s="30"/>
      <c r="E4" s="30"/>
      <c r="F4" s="30"/>
      <c r="G4" s="30"/>
      <c r="H4" s="79"/>
      <c r="I4" s="80"/>
      <c r="J4" s="80"/>
      <c r="K4" s="80"/>
      <c r="L4" s="80"/>
      <c r="M4" s="80"/>
      <c r="N4" s="80"/>
      <c r="O4" s="80"/>
      <c r="P4" s="80"/>
      <c r="Q4" s="80"/>
      <c r="R4" s="80"/>
      <c r="S4" s="80"/>
      <c r="T4" s="80"/>
      <c r="U4" s="80"/>
      <c r="V4" s="80"/>
      <c r="W4" s="80"/>
      <c r="X4" s="81"/>
      <c r="Y4" s="75" t="s">
        <v>58</v>
      </c>
      <c r="Z4" s="75"/>
      <c r="AA4" s="75"/>
      <c r="AB4" s="75"/>
      <c r="AC4" s="75"/>
      <c r="AD4" s="75"/>
      <c r="AE4" s="75"/>
      <c r="AF4" s="75"/>
      <c r="AG4" s="75"/>
      <c r="AH4" s="75"/>
      <c r="AI4" s="75"/>
      <c r="AJ4" s="75" t="s">
        <v>59</v>
      </c>
      <c r="AK4" s="75"/>
      <c r="AL4" s="75"/>
      <c r="AM4" s="75"/>
      <c r="AN4" s="75"/>
      <c r="AO4" s="75"/>
      <c r="AP4" s="75"/>
      <c r="AQ4" s="75"/>
      <c r="AR4" s="75"/>
      <c r="AS4" s="75"/>
      <c r="AT4" s="75"/>
      <c r="AU4" s="75" t="s">
        <v>60</v>
      </c>
      <c r="AV4" s="75"/>
      <c r="AW4" s="75"/>
      <c r="AX4" s="75"/>
      <c r="AY4" s="75"/>
      <c r="AZ4" s="75"/>
      <c r="BA4" s="75"/>
      <c r="BB4" s="75"/>
      <c r="BC4" s="75"/>
      <c r="BD4" s="75"/>
      <c r="BE4" s="75"/>
      <c r="BF4" s="75" t="s">
        <v>61</v>
      </c>
      <c r="BG4" s="75"/>
      <c r="BH4" s="75"/>
      <c r="BI4" s="75"/>
      <c r="BJ4" s="75"/>
      <c r="BK4" s="75"/>
      <c r="BL4" s="75"/>
      <c r="BM4" s="75"/>
      <c r="BN4" s="75"/>
      <c r="BO4" s="75"/>
      <c r="BP4" s="75"/>
      <c r="BQ4" s="75" t="s">
        <v>62</v>
      </c>
      <c r="BR4" s="75"/>
      <c r="BS4" s="75"/>
      <c r="BT4" s="75"/>
      <c r="BU4" s="75"/>
      <c r="BV4" s="75"/>
      <c r="BW4" s="75"/>
      <c r="BX4" s="75"/>
      <c r="BY4" s="75"/>
      <c r="BZ4" s="75"/>
      <c r="CA4" s="75"/>
      <c r="CB4" s="75" t="s">
        <v>63</v>
      </c>
      <c r="CC4" s="75"/>
      <c r="CD4" s="75"/>
      <c r="CE4" s="75"/>
      <c r="CF4" s="75"/>
      <c r="CG4" s="75"/>
      <c r="CH4" s="75"/>
      <c r="CI4" s="75"/>
      <c r="CJ4" s="75"/>
      <c r="CK4" s="75"/>
      <c r="CL4" s="75"/>
      <c r="CM4" s="75" t="s">
        <v>64</v>
      </c>
      <c r="CN4" s="75"/>
      <c r="CO4" s="75"/>
      <c r="CP4" s="75"/>
      <c r="CQ4" s="75"/>
      <c r="CR4" s="75"/>
      <c r="CS4" s="75"/>
      <c r="CT4" s="75"/>
      <c r="CU4" s="75"/>
      <c r="CV4" s="75"/>
      <c r="CW4" s="75"/>
      <c r="CX4" s="75" t="s">
        <v>65</v>
      </c>
      <c r="CY4" s="75"/>
      <c r="CZ4" s="75"/>
      <c r="DA4" s="75"/>
      <c r="DB4" s="75"/>
      <c r="DC4" s="75"/>
      <c r="DD4" s="75"/>
      <c r="DE4" s="75"/>
      <c r="DF4" s="75"/>
      <c r="DG4" s="75"/>
      <c r="DH4" s="75"/>
      <c r="DI4" s="75" t="s">
        <v>66</v>
      </c>
      <c r="DJ4" s="75"/>
      <c r="DK4" s="75"/>
      <c r="DL4" s="75"/>
      <c r="DM4" s="75"/>
      <c r="DN4" s="75"/>
      <c r="DO4" s="75"/>
      <c r="DP4" s="75"/>
      <c r="DQ4" s="75"/>
      <c r="DR4" s="75"/>
      <c r="DS4" s="75"/>
      <c r="DT4" s="75" t="s">
        <v>67</v>
      </c>
      <c r="DU4" s="75"/>
      <c r="DV4" s="75"/>
      <c r="DW4" s="75"/>
      <c r="DX4" s="75"/>
      <c r="DY4" s="75"/>
      <c r="DZ4" s="75"/>
      <c r="EA4" s="75"/>
      <c r="EB4" s="75"/>
      <c r="EC4" s="75"/>
      <c r="ED4" s="75"/>
      <c r="EE4" s="75" t="s">
        <v>68</v>
      </c>
      <c r="EF4" s="75"/>
      <c r="EG4" s="75"/>
      <c r="EH4" s="75"/>
      <c r="EI4" s="75"/>
      <c r="EJ4" s="75"/>
      <c r="EK4" s="75"/>
      <c r="EL4" s="75"/>
      <c r="EM4" s="75"/>
      <c r="EN4" s="75"/>
      <c r="EO4" s="75"/>
    </row>
    <row r="5" spans="1:145" x14ac:dyDescent="0.15">
      <c r="A5" s="28" t="s">
        <v>69</v>
      </c>
      <c r="B5" s="31"/>
      <c r="C5" s="31"/>
      <c r="D5" s="31"/>
      <c r="E5" s="31"/>
      <c r="F5" s="31"/>
      <c r="G5" s="31"/>
      <c r="H5" s="32" t="s">
        <v>70</v>
      </c>
      <c r="I5" s="32" t="s">
        <v>71</v>
      </c>
      <c r="J5" s="32" t="s">
        <v>72</v>
      </c>
      <c r="K5" s="32" t="s">
        <v>73</v>
      </c>
      <c r="L5" s="32" t="s">
        <v>74</v>
      </c>
      <c r="M5" s="32" t="s">
        <v>5</v>
      </c>
      <c r="N5" s="32" t="s">
        <v>75</v>
      </c>
      <c r="O5" s="32" t="s">
        <v>76</v>
      </c>
      <c r="P5" s="32" t="s">
        <v>77</v>
      </c>
      <c r="Q5" s="32" t="s">
        <v>78</v>
      </c>
      <c r="R5" s="32" t="s">
        <v>79</v>
      </c>
      <c r="S5" s="32" t="s">
        <v>80</v>
      </c>
      <c r="T5" s="32" t="s">
        <v>81</v>
      </c>
      <c r="U5" s="32" t="s">
        <v>82</v>
      </c>
      <c r="V5" s="32" t="s">
        <v>83</v>
      </c>
      <c r="W5" s="32" t="s">
        <v>84</v>
      </c>
      <c r="X5" s="32" t="s">
        <v>85</v>
      </c>
      <c r="Y5" s="32" t="s">
        <v>86</v>
      </c>
      <c r="Z5" s="32" t="s">
        <v>87</v>
      </c>
      <c r="AA5" s="32" t="s">
        <v>88</v>
      </c>
      <c r="AB5" s="32" t="s">
        <v>89</v>
      </c>
      <c r="AC5" s="32" t="s">
        <v>90</v>
      </c>
      <c r="AD5" s="32" t="s">
        <v>91</v>
      </c>
      <c r="AE5" s="32" t="s">
        <v>92</v>
      </c>
      <c r="AF5" s="32" t="s">
        <v>93</v>
      </c>
      <c r="AG5" s="32" t="s">
        <v>94</v>
      </c>
      <c r="AH5" s="32" t="s">
        <v>95</v>
      </c>
      <c r="AI5" s="32" t="s">
        <v>31</v>
      </c>
      <c r="AJ5" s="32" t="s">
        <v>86</v>
      </c>
      <c r="AK5" s="32" t="s">
        <v>87</v>
      </c>
      <c r="AL5" s="32" t="s">
        <v>88</v>
      </c>
      <c r="AM5" s="32" t="s">
        <v>89</v>
      </c>
      <c r="AN5" s="32" t="s">
        <v>90</v>
      </c>
      <c r="AO5" s="32" t="s">
        <v>91</v>
      </c>
      <c r="AP5" s="32" t="s">
        <v>92</v>
      </c>
      <c r="AQ5" s="32" t="s">
        <v>93</v>
      </c>
      <c r="AR5" s="32" t="s">
        <v>94</v>
      </c>
      <c r="AS5" s="32" t="s">
        <v>95</v>
      </c>
      <c r="AT5" s="32" t="s">
        <v>96</v>
      </c>
      <c r="AU5" s="32" t="s">
        <v>86</v>
      </c>
      <c r="AV5" s="32" t="s">
        <v>87</v>
      </c>
      <c r="AW5" s="32" t="s">
        <v>88</v>
      </c>
      <c r="AX5" s="32" t="s">
        <v>89</v>
      </c>
      <c r="AY5" s="32" t="s">
        <v>90</v>
      </c>
      <c r="AZ5" s="32" t="s">
        <v>91</v>
      </c>
      <c r="BA5" s="32" t="s">
        <v>92</v>
      </c>
      <c r="BB5" s="32" t="s">
        <v>93</v>
      </c>
      <c r="BC5" s="32" t="s">
        <v>94</v>
      </c>
      <c r="BD5" s="32" t="s">
        <v>95</v>
      </c>
      <c r="BE5" s="32" t="s">
        <v>96</v>
      </c>
      <c r="BF5" s="32" t="s">
        <v>86</v>
      </c>
      <c r="BG5" s="32" t="s">
        <v>87</v>
      </c>
      <c r="BH5" s="32" t="s">
        <v>88</v>
      </c>
      <c r="BI5" s="32" t="s">
        <v>89</v>
      </c>
      <c r="BJ5" s="32" t="s">
        <v>90</v>
      </c>
      <c r="BK5" s="32" t="s">
        <v>91</v>
      </c>
      <c r="BL5" s="32" t="s">
        <v>92</v>
      </c>
      <c r="BM5" s="32" t="s">
        <v>93</v>
      </c>
      <c r="BN5" s="32" t="s">
        <v>94</v>
      </c>
      <c r="BO5" s="32" t="s">
        <v>95</v>
      </c>
      <c r="BP5" s="32" t="s">
        <v>96</v>
      </c>
      <c r="BQ5" s="32" t="s">
        <v>86</v>
      </c>
      <c r="BR5" s="32" t="s">
        <v>87</v>
      </c>
      <c r="BS5" s="32" t="s">
        <v>88</v>
      </c>
      <c r="BT5" s="32" t="s">
        <v>89</v>
      </c>
      <c r="BU5" s="32" t="s">
        <v>90</v>
      </c>
      <c r="BV5" s="32" t="s">
        <v>91</v>
      </c>
      <c r="BW5" s="32" t="s">
        <v>92</v>
      </c>
      <c r="BX5" s="32" t="s">
        <v>93</v>
      </c>
      <c r="BY5" s="32" t="s">
        <v>94</v>
      </c>
      <c r="BZ5" s="32" t="s">
        <v>95</v>
      </c>
      <c r="CA5" s="32" t="s">
        <v>96</v>
      </c>
      <c r="CB5" s="32" t="s">
        <v>86</v>
      </c>
      <c r="CC5" s="32" t="s">
        <v>87</v>
      </c>
      <c r="CD5" s="32" t="s">
        <v>88</v>
      </c>
      <c r="CE5" s="32" t="s">
        <v>89</v>
      </c>
      <c r="CF5" s="32" t="s">
        <v>90</v>
      </c>
      <c r="CG5" s="32" t="s">
        <v>91</v>
      </c>
      <c r="CH5" s="32" t="s">
        <v>92</v>
      </c>
      <c r="CI5" s="32" t="s">
        <v>93</v>
      </c>
      <c r="CJ5" s="32" t="s">
        <v>94</v>
      </c>
      <c r="CK5" s="32" t="s">
        <v>95</v>
      </c>
      <c r="CL5" s="32" t="s">
        <v>96</v>
      </c>
      <c r="CM5" s="32" t="s">
        <v>86</v>
      </c>
      <c r="CN5" s="32" t="s">
        <v>87</v>
      </c>
      <c r="CO5" s="32" t="s">
        <v>88</v>
      </c>
      <c r="CP5" s="32" t="s">
        <v>89</v>
      </c>
      <c r="CQ5" s="32" t="s">
        <v>90</v>
      </c>
      <c r="CR5" s="32" t="s">
        <v>91</v>
      </c>
      <c r="CS5" s="32" t="s">
        <v>92</v>
      </c>
      <c r="CT5" s="32" t="s">
        <v>93</v>
      </c>
      <c r="CU5" s="32" t="s">
        <v>94</v>
      </c>
      <c r="CV5" s="32" t="s">
        <v>95</v>
      </c>
      <c r="CW5" s="32" t="s">
        <v>96</v>
      </c>
      <c r="CX5" s="32" t="s">
        <v>86</v>
      </c>
      <c r="CY5" s="32" t="s">
        <v>87</v>
      </c>
      <c r="CZ5" s="32" t="s">
        <v>88</v>
      </c>
      <c r="DA5" s="32" t="s">
        <v>89</v>
      </c>
      <c r="DB5" s="32" t="s">
        <v>90</v>
      </c>
      <c r="DC5" s="32" t="s">
        <v>91</v>
      </c>
      <c r="DD5" s="32" t="s">
        <v>92</v>
      </c>
      <c r="DE5" s="32" t="s">
        <v>93</v>
      </c>
      <c r="DF5" s="32" t="s">
        <v>94</v>
      </c>
      <c r="DG5" s="32" t="s">
        <v>95</v>
      </c>
      <c r="DH5" s="32" t="s">
        <v>96</v>
      </c>
      <c r="DI5" s="32" t="s">
        <v>86</v>
      </c>
      <c r="DJ5" s="32" t="s">
        <v>87</v>
      </c>
      <c r="DK5" s="32" t="s">
        <v>88</v>
      </c>
      <c r="DL5" s="32" t="s">
        <v>89</v>
      </c>
      <c r="DM5" s="32" t="s">
        <v>90</v>
      </c>
      <c r="DN5" s="32" t="s">
        <v>91</v>
      </c>
      <c r="DO5" s="32" t="s">
        <v>92</v>
      </c>
      <c r="DP5" s="32" t="s">
        <v>93</v>
      </c>
      <c r="DQ5" s="32" t="s">
        <v>94</v>
      </c>
      <c r="DR5" s="32" t="s">
        <v>95</v>
      </c>
      <c r="DS5" s="32" t="s">
        <v>96</v>
      </c>
      <c r="DT5" s="32" t="s">
        <v>86</v>
      </c>
      <c r="DU5" s="32" t="s">
        <v>87</v>
      </c>
      <c r="DV5" s="32" t="s">
        <v>88</v>
      </c>
      <c r="DW5" s="32" t="s">
        <v>89</v>
      </c>
      <c r="DX5" s="32" t="s">
        <v>90</v>
      </c>
      <c r="DY5" s="32" t="s">
        <v>91</v>
      </c>
      <c r="DZ5" s="32" t="s">
        <v>92</v>
      </c>
      <c r="EA5" s="32" t="s">
        <v>93</v>
      </c>
      <c r="EB5" s="32" t="s">
        <v>94</v>
      </c>
      <c r="EC5" s="32" t="s">
        <v>95</v>
      </c>
      <c r="ED5" s="32" t="s">
        <v>96</v>
      </c>
      <c r="EE5" s="32" t="s">
        <v>86</v>
      </c>
      <c r="EF5" s="32" t="s">
        <v>87</v>
      </c>
      <c r="EG5" s="32" t="s">
        <v>88</v>
      </c>
      <c r="EH5" s="32" t="s">
        <v>89</v>
      </c>
      <c r="EI5" s="32" t="s">
        <v>90</v>
      </c>
      <c r="EJ5" s="32" t="s">
        <v>91</v>
      </c>
      <c r="EK5" s="32" t="s">
        <v>92</v>
      </c>
      <c r="EL5" s="32" t="s">
        <v>93</v>
      </c>
      <c r="EM5" s="32" t="s">
        <v>94</v>
      </c>
      <c r="EN5" s="32" t="s">
        <v>95</v>
      </c>
      <c r="EO5" s="32" t="s">
        <v>96</v>
      </c>
    </row>
    <row r="6" spans="1:145" s="36" customFormat="1" x14ac:dyDescent="0.15">
      <c r="A6" s="28" t="s">
        <v>97</v>
      </c>
      <c r="B6" s="33">
        <f>B7</f>
        <v>2018</v>
      </c>
      <c r="C6" s="33">
        <f t="shared" ref="C6:X6" si="3">C7</f>
        <v>124095</v>
      </c>
      <c r="D6" s="33">
        <f t="shared" si="3"/>
        <v>47</v>
      </c>
      <c r="E6" s="33">
        <f t="shared" si="3"/>
        <v>17</v>
      </c>
      <c r="F6" s="33">
        <f t="shared" si="3"/>
        <v>5</v>
      </c>
      <c r="G6" s="33">
        <f t="shared" si="3"/>
        <v>0</v>
      </c>
      <c r="H6" s="33" t="str">
        <f t="shared" si="3"/>
        <v>千葉県　芝山町</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13.85</v>
      </c>
      <c r="Q6" s="34">
        <f t="shared" si="3"/>
        <v>100</v>
      </c>
      <c r="R6" s="34">
        <f t="shared" si="3"/>
        <v>3780</v>
      </c>
      <c r="S6" s="34">
        <f t="shared" si="3"/>
        <v>7307</v>
      </c>
      <c r="T6" s="34">
        <f t="shared" si="3"/>
        <v>43.24</v>
      </c>
      <c r="U6" s="34">
        <f t="shared" si="3"/>
        <v>168.99</v>
      </c>
      <c r="V6" s="34">
        <f t="shared" si="3"/>
        <v>1011</v>
      </c>
      <c r="W6" s="34">
        <f t="shared" si="3"/>
        <v>0.62</v>
      </c>
      <c r="X6" s="34">
        <f t="shared" si="3"/>
        <v>1630.65</v>
      </c>
      <c r="Y6" s="35">
        <f>IF(Y7="",NA(),Y7)</f>
        <v>55.88</v>
      </c>
      <c r="Z6" s="35">
        <f t="shared" ref="Z6:AH6" si="4">IF(Z7="",NA(),Z7)</f>
        <v>53.51</v>
      </c>
      <c r="AA6" s="35">
        <f t="shared" si="4"/>
        <v>100</v>
      </c>
      <c r="AB6" s="35">
        <f t="shared" si="4"/>
        <v>100</v>
      </c>
      <c r="AC6" s="35">
        <f t="shared" si="4"/>
        <v>100</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1556.24</v>
      </c>
      <c r="BG6" s="35">
        <f t="shared" ref="BG6:BO6" si="7">IF(BG7="",NA(),BG7)</f>
        <v>1336.74</v>
      </c>
      <c r="BH6" s="35">
        <f t="shared" si="7"/>
        <v>824.08</v>
      </c>
      <c r="BI6" s="34">
        <f t="shared" si="7"/>
        <v>0</v>
      </c>
      <c r="BJ6" s="35">
        <f t="shared" si="7"/>
        <v>347.56</v>
      </c>
      <c r="BK6" s="35">
        <f t="shared" si="7"/>
        <v>1161.05</v>
      </c>
      <c r="BL6" s="35">
        <f t="shared" si="7"/>
        <v>979.89</v>
      </c>
      <c r="BM6" s="35">
        <f t="shared" si="7"/>
        <v>1051.43</v>
      </c>
      <c r="BN6" s="35">
        <f t="shared" si="7"/>
        <v>855.8</v>
      </c>
      <c r="BO6" s="35">
        <f t="shared" si="7"/>
        <v>789.46</v>
      </c>
      <c r="BP6" s="34" t="str">
        <f>IF(BP7="","",IF(BP7="-","【-】","【"&amp;SUBSTITUTE(TEXT(BP7,"#,##0.00"),"-","△")&amp;"】"))</f>
        <v>【747.76】</v>
      </c>
      <c r="BQ6" s="35">
        <f>IF(BQ7="",NA(),BQ7)</f>
        <v>28.88</v>
      </c>
      <c r="BR6" s="35">
        <f t="shared" ref="BR6:BZ6" si="8">IF(BR7="",NA(),BR7)</f>
        <v>28.65</v>
      </c>
      <c r="BS6" s="35">
        <f t="shared" si="8"/>
        <v>93.92</v>
      </c>
      <c r="BT6" s="35">
        <f t="shared" si="8"/>
        <v>86.23</v>
      </c>
      <c r="BU6" s="35">
        <f t="shared" si="8"/>
        <v>81.44</v>
      </c>
      <c r="BV6" s="35">
        <f t="shared" si="8"/>
        <v>41.08</v>
      </c>
      <c r="BW6" s="35">
        <f t="shared" si="8"/>
        <v>41.34</v>
      </c>
      <c r="BX6" s="35">
        <f t="shared" si="8"/>
        <v>40.06</v>
      </c>
      <c r="BY6" s="35">
        <f t="shared" si="8"/>
        <v>59.8</v>
      </c>
      <c r="BZ6" s="35">
        <f t="shared" si="8"/>
        <v>57.77</v>
      </c>
      <c r="CA6" s="34" t="str">
        <f>IF(CA7="","",IF(CA7="-","【-】","【"&amp;SUBSTITUTE(TEXT(CA7,"#,##0.00"),"-","△")&amp;"】"))</f>
        <v>【59.51】</v>
      </c>
      <c r="CB6" s="35">
        <f>IF(CB7="",NA(),CB7)</f>
        <v>471.8</v>
      </c>
      <c r="CC6" s="35">
        <f t="shared" ref="CC6:CK6" si="9">IF(CC7="",NA(),CC7)</f>
        <v>481.15</v>
      </c>
      <c r="CD6" s="35">
        <f t="shared" si="9"/>
        <v>148.25</v>
      </c>
      <c r="CE6" s="35">
        <f t="shared" si="9"/>
        <v>161.53</v>
      </c>
      <c r="CF6" s="35">
        <f t="shared" si="9"/>
        <v>171.14</v>
      </c>
      <c r="CG6" s="35">
        <f t="shared" si="9"/>
        <v>378.08</v>
      </c>
      <c r="CH6" s="35">
        <f t="shared" si="9"/>
        <v>357.49</v>
      </c>
      <c r="CI6" s="35">
        <f t="shared" si="9"/>
        <v>355.22</v>
      </c>
      <c r="CJ6" s="35">
        <f t="shared" si="9"/>
        <v>263.76</v>
      </c>
      <c r="CK6" s="35">
        <f t="shared" si="9"/>
        <v>274.35000000000002</v>
      </c>
      <c r="CL6" s="34" t="str">
        <f>IF(CL7="","",IF(CL7="-","【-】","【"&amp;SUBSTITUTE(TEXT(CL7,"#,##0.00"),"-","△")&amp;"】"))</f>
        <v>【261.46】</v>
      </c>
      <c r="CM6" s="35">
        <f>IF(CM7="",NA(),CM7)</f>
        <v>54.26</v>
      </c>
      <c r="CN6" s="35">
        <f t="shared" ref="CN6:CV6" si="10">IF(CN7="",NA(),CN7)</f>
        <v>52.71</v>
      </c>
      <c r="CO6" s="35">
        <f t="shared" si="10"/>
        <v>52.13</v>
      </c>
      <c r="CP6" s="35">
        <f t="shared" si="10"/>
        <v>52.13</v>
      </c>
      <c r="CQ6" s="35">
        <f t="shared" si="10"/>
        <v>51.55</v>
      </c>
      <c r="CR6" s="35">
        <f t="shared" si="10"/>
        <v>44.69</v>
      </c>
      <c r="CS6" s="35">
        <f t="shared" si="10"/>
        <v>44.69</v>
      </c>
      <c r="CT6" s="35">
        <f t="shared" si="10"/>
        <v>42.84</v>
      </c>
      <c r="CU6" s="35">
        <f t="shared" si="10"/>
        <v>51.75</v>
      </c>
      <c r="CV6" s="35">
        <f t="shared" si="10"/>
        <v>50.68</v>
      </c>
      <c r="CW6" s="34" t="str">
        <f>IF(CW7="","",IF(CW7="-","【-】","【"&amp;SUBSTITUTE(TEXT(CW7,"#,##0.00"),"-","△")&amp;"】"))</f>
        <v>【52.23】</v>
      </c>
      <c r="CX6" s="35">
        <f>IF(CX7="",NA(),CX7)</f>
        <v>90.79</v>
      </c>
      <c r="CY6" s="35">
        <f t="shared" ref="CY6:DG6" si="11">IF(CY7="",NA(),CY7)</f>
        <v>92.09</v>
      </c>
      <c r="CZ6" s="35">
        <f t="shared" si="11"/>
        <v>92.43</v>
      </c>
      <c r="DA6" s="35">
        <f t="shared" si="11"/>
        <v>92.78</v>
      </c>
      <c r="DB6" s="35">
        <f t="shared" si="11"/>
        <v>93.47</v>
      </c>
      <c r="DC6" s="35">
        <f t="shared" si="11"/>
        <v>70.59</v>
      </c>
      <c r="DD6" s="35">
        <f t="shared" si="11"/>
        <v>69.67</v>
      </c>
      <c r="DE6" s="35">
        <f t="shared" si="11"/>
        <v>66.3</v>
      </c>
      <c r="DF6" s="35">
        <f t="shared" si="11"/>
        <v>84.84</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7.0000000000000007E-2</v>
      </c>
      <c r="EK6" s="35">
        <f t="shared" si="14"/>
        <v>0.02</v>
      </c>
      <c r="EL6" s="35">
        <f t="shared" si="14"/>
        <v>0.03</v>
      </c>
      <c r="EM6" s="35">
        <f t="shared" si="14"/>
        <v>0.01</v>
      </c>
      <c r="EN6" s="35">
        <f t="shared" si="14"/>
        <v>0.01</v>
      </c>
      <c r="EO6" s="34" t="str">
        <f>IF(EO7="","",IF(EO7="-","【-】","【"&amp;SUBSTITUTE(TEXT(EO7,"#,##0.00"),"-","△")&amp;"】"))</f>
        <v>【0.02】</v>
      </c>
    </row>
    <row r="7" spans="1:145" s="36" customFormat="1" x14ac:dyDescent="0.15">
      <c r="A7" s="28"/>
      <c r="B7" s="37">
        <v>2018</v>
      </c>
      <c r="C7" s="37">
        <v>124095</v>
      </c>
      <c r="D7" s="37">
        <v>47</v>
      </c>
      <c r="E7" s="37">
        <v>17</v>
      </c>
      <c r="F7" s="37">
        <v>5</v>
      </c>
      <c r="G7" s="37">
        <v>0</v>
      </c>
      <c r="H7" s="37" t="s">
        <v>98</v>
      </c>
      <c r="I7" s="37" t="s">
        <v>99</v>
      </c>
      <c r="J7" s="37" t="s">
        <v>100</v>
      </c>
      <c r="K7" s="37" t="s">
        <v>101</v>
      </c>
      <c r="L7" s="37" t="s">
        <v>102</v>
      </c>
      <c r="M7" s="37" t="s">
        <v>103</v>
      </c>
      <c r="N7" s="38" t="s">
        <v>104</v>
      </c>
      <c r="O7" s="38" t="s">
        <v>105</v>
      </c>
      <c r="P7" s="38">
        <v>13.85</v>
      </c>
      <c r="Q7" s="38">
        <v>100</v>
      </c>
      <c r="R7" s="38">
        <v>3780</v>
      </c>
      <c r="S7" s="38">
        <v>7307</v>
      </c>
      <c r="T7" s="38">
        <v>43.24</v>
      </c>
      <c r="U7" s="38">
        <v>168.99</v>
      </c>
      <c r="V7" s="38">
        <v>1011</v>
      </c>
      <c r="W7" s="38">
        <v>0.62</v>
      </c>
      <c r="X7" s="38">
        <v>1630.65</v>
      </c>
      <c r="Y7" s="38">
        <v>55.88</v>
      </c>
      <c r="Z7" s="38">
        <v>53.51</v>
      </c>
      <c r="AA7" s="38">
        <v>100</v>
      </c>
      <c r="AB7" s="38">
        <v>100</v>
      </c>
      <c r="AC7" s="38">
        <v>100</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1556.24</v>
      </c>
      <c r="BG7" s="38">
        <v>1336.74</v>
      </c>
      <c r="BH7" s="38">
        <v>824.08</v>
      </c>
      <c r="BI7" s="38">
        <v>0</v>
      </c>
      <c r="BJ7" s="38">
        <v>347.56</v>
      </c>
      <c r="BK7" s="38">
        <v>1161.05</v>
      </c>
      <c r="BL7" s="38">
        <v>979.89</v>
      </c>
      <c r="BM7" s="38">
        <v>1051.43</v>
      </c>
      <c r="BN7" s="38">
        <v>855.8</v>
      </c>
      <c r="BO7" s="38">
        <v>789.46</v>
      </c>
      <c r="BP7" s="38">
        <v>747.76</v>
      </c>
      <c r="BQ7" s="38">
        <v>28.88</v>
      </c>
      <c r="BR7" s="38">
        <v>28.65</v>
      </c>
      <c r="BS7" s="38">
        <v>93.92</v>
      </c>
      <c r="BT7" s="38">
        <v>86.23</v>
      </c>
      <c r="BU7" s="38">
        <v>81.44</v>
      </c>
      <c r="BV7" s="38">
        <v>41.08</v>
      </c>
      <c r="BW7" s="38">
        <v>41.34</v>
      </c>
      <c r="BX7" s="38">
        <v>40.06</v>
      </c>
      <c r="BY7" s="38">
        <v>59.8</v>
      </c>
      <c r="BZ7" s="38">
        <v>57.77</v>
      </c>
      <c r="CA7" s="38">
        <v>59.51</v>
      </c>
      <c r="CB7" s="38">
        <v>471.8</v>
      </c>
      <c r="CC7" s="38">
        <v>481.15</v>
      </c>
      <c r="CD7" s="38">
        <v>148.25</v>
      </c>
      <c r="CE7" s="38">
        <v>161.53</v>
      </c>
      <c r="CF7" s="38">
        <v>171.14</v>
      </c>
      <c r="CG7" s="38">
        <v>378.08</v>
      </c>
      <c r="CH7" s="38">
        <v>357.49</v>
      </c>
      <c r="CI7" s="38">
        <v>355.22</v>
      </c>
      <c r="CJ7" s="38">
        <v>263.76</v>
      </c>
      <c r="CK7" s="38">
        <v>274.35000000000002</v>
      </c>
      <c r="CL7" s="38">
        <v>261.45999999999998</v>
      </c>
      <c r="CM7" s="38">
        <v>54.26</v>
      </c>
      <c r="CN7" s="38">
        <v>52.71</v>
      </c>
      <c r="CO7" s="38">
        <v>52.13</v>
      </c>
      <c r="CP7" s="38">
        <v>52.13</v>
      </c>
      <c r="CQ7" s="38">
        <v>51.55</v>
      </c>
      <c r="CR7" s="38">
        <v>44.69</v>
      </c>
      <c r="CS7" s="38">
        <v>44.69</v>
      </c>
      <c r="CT7" s="38">
        <v>42.84</v>
      </c>
      <c r="CU7" s="38">
        <v>51.75</v>
      </c>
      <c r="CV7" s="38">
        <v>50.68</v>
      </c>
      <c r="CW7" s="38">
        <v>52.23</v>
      </c>
      <c r="CX7" s="38">
        <v>90.79</v>
      </c>
      <c r="CY7" s="38">
        <v>92.09</v>
      </c>
      <c r="CZ7" s="38">
        <v>92.43</v>
      </c>
      <c r="DA7" s="38">
        <v>92.78</v>
      </c>
      <c r="DB7" s="38">
        <v>93.47</v>
      </c>
      <c r="DC7" s="38">
        <v>70.59</v>
      </c>
      <c r="DD7" s="38">
        <v>69.67</v>
      </c>
      <c r="DE7" s="38">
        <v>66.3</v>
      </c>
      <c r="DF7" s="38">
        <v>84.84</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7.0000000000000007E-2</v>
      </c>
      <c r="EK7" s="38">
        <v>0.02</v>
      </c>
      <c r="EL7" s="38">
        <v>0.03</v>
      </c>
      <c r="EM7" s="38">
        <v>0.01</v>
      </c>
      <c r="EN7" s="38">
        <v>0.01</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106</v>
      </c>
      <c r="C9" s="40" t="s">
        <v>107</v>
      </c>
      <c r="D9" s="40" t="s">
        <v>108</v>
      </c>
      <c r="E9" s="40" t="s">
        <v>109</v>
      </c>
      <c r="F9" s="40" t="s">
        <v>110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48</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2020-01-16T06:38:15Z</cp:lastPrinted>
  <dcterms:created xsi:type="dcterms:W3CDTF">2019-12-05T05:18:41Z</dcterms:created>
  <dcterms:modified xsi:type="dcterms:W3CDTF">2020-02-18T08:26:01Z</dcterms:modified>
  <cp:category/>
</cp:coreProperties>
</file>