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aV8BSdsnnjxjo+vNui8jkvsQqy3P1Q46JqhXs/jVUZ7JCUoVGFN9Ag0KFV8zsTI+HjMa/Brg76eKyOm/riveaA==" workbookSaltValue="EkmIFPnEdIRFvFahHJUVVw=="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N6" i="5"/>
  <c r="M6" i="5"/>
  <c r="AD8" i="4" s="1"/>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D10" i="4"/>
  <c r="P10" i="4"/>
  <c r="I10" i="4"/>
  <c r="B10" i="4"/>
  <c r="AL8" i="4"/>
  <c r="P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<sst xmlns="http://schemas.openxmlformats.org/spreadsheetml/2006/main" count="228" uniqueCount="114">
  <si>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</si>
  <si>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</si>
  <si>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</si>
  <si>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</si>
  <si>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</si>
  <si>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</si>
  <si>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</si>
  <si>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</si>
  <si>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</si>
  <si>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</si>
  <si>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</si>
  <si>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</si>
  <si>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</si>
  <si>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</si>
  <si>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</si>
  <si>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</si>
  <si>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</si>
  <si>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</si>
  <si>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</si>
  <si>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</si>
  <si>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</si>
  <si>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</si>
  <si>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</si>
  <si>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</si>
  <si>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</si>
  <si>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</si>
  <si>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</si>
  <si>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</si>
  <si>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</si>
  <si>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</si>
  <si>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</si>
  <si>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</si>
  <si>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</si>
  <si>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</si>
  <si>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</si>
  <si>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</si>
  <si>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</si>
  <si>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</si>
  <si>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</si>
  <si>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</si>
  <si>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</si>
  <si>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</si>
  <si>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</si>
  <si>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</si>
  <si>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</si>
  <si>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</si>
  <si>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</si>
  <si>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</si>
  <si>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</si>
  <si>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</si>
  <si>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</si>
  <si>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</si>
  <si>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</si>
  <si>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</si>
  <si>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</si>
  <si>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</si>
  <si>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</si>
  <si>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</si>
  <si>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</si>
  <si>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</si>
  <si>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</si>
  <si>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</si>
  <si>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</si>
  <si>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</si>
  <si>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</si>
  <si>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</si>
  <si>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</si>
  <si>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</si>
  <si>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</si>
  <si>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</si>
  <si>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</si>
  <si>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</si>
  <si>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</si>
  <si>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</si>
  <si>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</si>
  <si>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</si>
  <si>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</si>
  <si>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</si>
  <si>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</si>
  <si>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</si>
  <si>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</si>
  <si>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</si>
  <si>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</si>
  <si>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</si>
  <si>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</si>
  <si>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</si>
  <si>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</si>
  <si>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</si>
  <si>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</si>
  <si>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</si>
  <si>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</si>
  <si>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</si>
  <si>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</si>
  <si>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</si>
  <si>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</si>
  <si>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</si>
  <si>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</si>
  <si>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</si>
  <si>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</si>
  <si>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</si>
  <si>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</si>
  <si>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</si>
  <si>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</si>
  <si>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</si>
  <si>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</si>
  <si>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</si>
  <si>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</si>
  <si>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</si>
  <si>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</si>
  <si>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</si>
  <si>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</si>
  <si>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①収益的収支比率は、100％と健全な経営であることを表しています。
④企業債残高対事業規模比率は、類似団体と比較すると低い水準となり、償還額が減少しているため年々改善されています。
⑤経費回収率は、使用料金で回収すべき費用に対して、どの程度使用料金で賄えているかを表しており、類似団体の平均より高い結果となっています。
⑥汚水処理原価は、1㎥あたりの処理単価を表しており、類似団体の平均値より低い結果となっています。
⑦施設利用率は、施設・設備が一日に対応可能な処理能力に対する一日平均処理水量の割合を表しており、類似団体の平均とほぼ同じ結果となっています。
⑧水洗化率は、現在処理区内人口のうち、実際に水洗便所を設置して汚水処理している人口の割合を表しており、類似団体と比較して高い水準にあります。水洗化率100%を目指し、水洗化を促します。</t>
    <rPh sb="35" eb="37">
      <t>キギョウ</t>
    </rPh>
    <rPh sb="37" eb="38">
      <t>サイ</t>
    </rPh>
    <rPh sb="38" eb="40">
      <t>ザンダカ</t>
    </rPh>
    <rPh sb="40" eb="41">
      <t>タイ</t>
    </rPh>
    <rPh sb="41" eb="43">
      <t>ジギョウ</t>
    </rPh>
    <rPh sb="43" eb="45">
      <t>キボ</t>
    </rPh>
    <rPh sb="45" eb="47">
      <t>ヒリツ</t>
    </rPh>
    <rPh sb="49" eb="51">
      <t>ルイジ</t>
    </rPh>
    <rPh sb="51" eb="53">
      <t>ダンタイ</t>
    </rPh>
    <rPh sb="54" eb="56">
      <t>ヒカク</t>
    </rPh>
    <rPh sb="59" eb="60">
      <t>ヒク</t>
    </rPh>
    <rPh sb="61" eb="63">
      <t>スイジュン</t>
    </rPh>
    <rPh sb="67" eb="69">
      <t>ショウカン</t>
    </rPh>
    <rPh sb="69" eb="70">
      <t>ガク</t>
    </rPh>
    <rPh sb="71" eb="73">
      <t>ゲンショウ</t>
    </rPh>
    <rPh sb="79" eb="81">
      <t>ネンネン</t>
    </rPh>
    <rPh sb="81" eb="83">
      <t>カイゼン</t>
    </rPh>
    <phoneticPr fontId="4"/>
  </si>
  <si>
    <t>供用開始年度が平成14年度及び平成17年度なので、目立った資産の老朽化は見られません。</t>
    <phoneticPr fontId="4"/>
  </si>
  <si>
    <t>現状、管渠整備工事が終了し、維持管理主体の経営を行っています。
今後、大幅な接続人口増加を見込むことが困難な中、処理施設等の更新が課題となります。
支出の面で汚水処理費の削減等、収入の面では料金改定等を行うことにより、経営改善を目指します。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</si>
</sst>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55-4DEC-8ABD-726DEE89CB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c:v>0.01</c:v>
                </c:pt>
                <c:pt idx="4">
                  <c:v>0.01</c:v>
                </c:pt>
              </c:numCache>
            </c:numRef>
          </c:val>
          <c:smooth val="0"/>
          <c:extLst>
            <c:ext xmlns:c16="http://schemas.microsoft.com/office/drawing/2014/chart" uri="{C3380CC4-5D6E-409C-BE32-E72D297353CC}">
              <c16:uniqueId val="{00000001-9555-4DEC-8ABD-726DEE89CB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54.26</c:v>
                </c:pt>
                <c:pt idx="1">
                  <c:v>52.71</c:v>
                </c:pt>
                <c:pt idx="2">
                  <c:v>52.13</c:v>
                </c:pt>
                <c:pt idx="3">
                  <c:v>52.13</c:v>
                </c:pt>
                <c:pt idx="4">
                  <c:v>51.55</c:v>
                </c:pt>
              </c:numCache>
            </c:numRef>
          </c:val>
          <c:extLst>
            <c:ext xmlns:c16="http://schemas.microsoft.com/office/drawing/2014/chart" uri="{C3380CC4-5D6E-409C-BE32-E72D297353CC}">
              <c16:uniqueId val="{00000000-2687-44C2-861E-48E2F73068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51.75</c:v>
                </c:pt>
                <c:pt idx="4">
                  <c:v>50.68</c:v>
                </c:pt>
              </c:numCache>
            </c:numRef>
          </c:val>
          <c:smooth val="0"/>
          <c:extLst>
            <c:ext xmlns:c16="http://schemas.microsoft.com/office/drawing/2014/chart" uri="{C3380CC4-5D6E-409C-BE32-E72D297353CC}">
              <c16:uniqueId val="{00000001-2687-44C2-861E-48E2F73068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90.79</c:v>
                </c:pt>
                <c:pt idx="1">
                  <c:v>92.09</c:v>
                </c:pt>
                <c:pt idx="2">
                  <c:v>92.43</c:v>
                </c:pt>
                <c:pt idx="3">
                  <c:v>92.78</c:v>
                </c:pt>
                <c:pt idx="4">
                  <c:v>93.47</c:v>
                </c:pt>
              </c:numCache>
            </c:numRef>
          </c:val>
          <c:extLst>
            <c:ext xmlns:c16="http://schemas.microsoft.com/office/drawing/2014/chart" uri="{C3380CC4-5D6E-409C-BE32-E72D297353CC}">
              <c16:uniqueId val="{00000000-E5E3-4B9A-BCA0-FEC56B3656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84.84</c:v>
                </c:pt>
                <c:pt idx="4">
                  <c:v>84.86</c:v>
                </c:pt>
              </c:numCache>
            </c:numRef>
          </c:val>
          <c:smooth val="0"/>
          <c:extLst>
            <c:ext xmlns:c16="http://schemas.microsoft.com/office/drawing/2014/chart" uri="{C3380CC4-5D6E-409C-BE32-E72D297353CC}">
              <c16:uniqueId val="{00000001-E5E3-4B9A-BCA0-FEC56B3656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55.88</c:v>
                </c:pt>
                <c:pt idx="1">
                  <c:v>53.51</c:v>
                </c:pt>
                <c:pt idx="2">
                  <c:v>100</c:v>
                </c:pt>
                <c:pt idx="3">
                  <c:v>100</c:v>
                </c:pt>
                <c:pt idx="4">
                  <c:v>100</c:v>
                </c:pt>
              </c:numCache>
            </c:numRef>
          </c:val>
          <c:extLst>
            <c:ext xmlns:c16="http://schemas.microsoft.com/office/drawing/2014/chart" uri="{C3380CC4-5D6E-409C-BE32-E72D297353CC}">
              <c16:uniqueId val="{00000000-6F89-434F-8CC5-4354CCBEC7E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89-434F-8CC5-4354CCBEC7E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AE-41E7-89E1-8E9DDF4CEF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AE-41E7-89E1-8E9DDF4CEF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2E-48AC-B0F1-79D88B86F4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2E-48AC-B0F1-79D88B86F4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50-45EC-A6E9-388AC3AE40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50-45EC-A6E9-388AC3AE40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EA-4B87-AE03-0CB424D118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EA-4B87-AE03-0CB424D118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1556.24</c:v>
                </c:pt>
                <c:pt idx="1">
                  <c:v>1336.74</c:v>
                </c:pt>
                <c:pt idx="2">
                  <c:v>824.08</c:v>
                </c:pt>
                <c:pt idx="3" formatCode="#,##0.00;&quot;△&quot;#,##0.00">
                  <c:v>0</c:v>
                </c:pt>
                <c:pt idx="4">
                  <c:v>347.56</c:v>
                </c:pt>
              </c:numCache>
            </c:numRef>
          </c:val>
          <c:extLst>
            <c:ext xmlns:c16="http://schemas.microsoft.com/office/drawing/2014/chart" uri="{C3380CC4-5D6E-409C-BE32-E72D297353CC}">
              <c16:uniqueId val="{00000000-78A7-4356-BE53-4B7339288D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855.8</c:v>
                </c:pt>
                <c:pt idx="4">
                  <c:v>789.46</c:v>
                </c:pt>
              </c:numCache>
            </c:numRef>
          </c:val>
          <c:smooth val="0"/>
          <c:extLst>
            <c:ext xmlns:c16="http://schemas.microsoft.com/office/drawing/2014/chart" uri="{C3380CC4-5D6E-409C-BE32-E72D297353CC}">
              <c16:uniqueId val="{00000001-78A7-4356-BE53-4B7339288D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28.88</c:v>
                </c:pt>
                <c:pt idx="1">
                  <c:v>28.65</c:v>
                </c:pt>
                <c:pt idx="2">
                  <c:v>93.92</c:v>
                </c:pt>
                <c:pt idx="3">
                  <c:v>86.23</c:v>
                </c:pt>
                <c:pt idx="4">
                  <c:v>81.44</c:v>
                </c:pt>
              </c:numCache>
            </c:numRef>
          </c:val>
          <c:extLst>
            <c:ext xmlns:c16="http://schemas.microsoft.com/office/drawing/2014/chart" uri="{C3380CC4-5D6E-409C-BE32-E72D297353CC}">
              <c16:uniqueId val="{00000000-817C-4255-9EF0-40E8F4A7BBD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59.8</c:v>
                </c:pt>
                <c:pt idx="4">
                  <c:v>57.77</c:v>
                </c:pt>
              </c:numCache>
            </c:numRef>
          </c:val>
          <c:smooth val="0"/>
          <c:extLst>
            <c:ext xmlns:c16="http://schemas.microsoft.com/office/drawing/2014/chart" uri="{C3380CC4-5D6E-409C-BE32-E72D297353CC}">
              <c16:uniqueId val="{00000001-817C-4255-9EF0-40E8F4A7BBD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471.8</c:v>
                </c:pt>
                <c:pt idx="1">
                  <c:v>481.15</c:v>
                </c:pt>
                <c:pt idx="2">
                  <c:v>148.25</c:v>
                </c:pt>
                <c:pt idx="3">
                  <c:v>161.53</c:v>
                </c:pt>
                <c:pt idx="4">
                  <c:v>171.14</c:v>
                </c:pt>
              </c:numCache>
            </c:numRef>
          </c:val>
          <c:extLst>
            <c:ext xmlns:c16="http://schemas.microsoft.com/office/drawing/2014/chart" uri="{C3380CC4-5D6E-409C-BE32-E72D297353CC}">
              <c16:uniqueId val="{00000000-1F5C-4C63-BB34-795AC8C8A10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263.76</c:v>
                </c:pt>
                <c:pt idx="4">
                  <c:v>274.35000000000002</c:v>
                </c:pt>
              </c:numCache>
            </c:numRef>
          </c:val>
          <c:smooth val="0"/>
          <c:extLst>
            <c:ext xmlns:c16="http://schemas.microsoft.com/office/drawing/2014/chart" uri="{C3380CC4-5D6E-409C-BE32-E72D297353CC}">
              <c16:uniqueId val="{00000001-1F5C-4C63-BB34-795AC8C8A10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芝山町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7307</v>
      </c>
      <c r="AM8" s="68"/>
      <c r="AN8" s="68"/>
      <c r="AO8" s="68"/>
      <c r="AP8" s="68"/>
      <c r="AQ8" s="68"/>
      <c r="AR8" s="68"/>
      <c r="AS8" s="68"/>
      <c r="AT8" s="67">
        <f>データ!T6</f>
        <v>43.24</v>
      </c>
      <c r="AU8" s="67"/>
      <c r="AV8" s="67"/>
      <c r="AW8" s="67"/>
      <c r="AX8" s="67"/>
      <c r="AY8" s="67"/>
      <c r="AZ8" s="67"/>
      <c r="BA8" s="67"/>
      <c r="BB8" s="67">
        <f>データ!U6</f>
        <v>168.99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13.85</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1011</v>
      </c>
      <c r="AM10" s="68"/>
      <c r="AN10" s="68"/>
      <c r="AO10" s="68"/>
      <c r="AP10" s="68"/>
      <c r="AQ10" s="68"/>
      <c r="AR10" s="68"/>
      <c r="AS10" s="68"/>
      <c r="AT10" s="67">
        <f>データ!W6</f>
        <v>0.62</v>
      </c>
      <c r="AU10" s="67"/>
      <c r="AV10" s="67"/>
      <c r="AW10" s="67"/>
      <c r="AX10" s="67"/>
      <c r="AY10" s="67"/>
      <c r="AZ10" s="67"/>
      <c r="BA10" s="67"/>
      <c r="BB10" s="67">
        <f>データ!X6</f>
        <v>1630.65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igreMEd1Y5gHU3W9w/vj33KHtYxVy8dWLPMjD/A6y+jbPMEfi7VSq+EfNtSeopM0bd9A59eInVsmu4mnbaZAXg==" saltValue="RQGsgR503gDjtnSp2ABl3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124095</v>
      </c>
      <c r="D6" s="33">
        <f t="shared" si="3"/>
        <v>47</v>
      </c>
      <c r="E6" s="33">
        <f t="shared" si="3"/>
        <v>17</v>
      </c>
      <c r="F6" s="33">
        <f t="shared" si="3"/>
        <v>5</v>
      </c>
      <c r="G6" s="33">
        <f t="shared" si="3"/>
        <v>0</v>
      </c>
      <c r="H6" s="33" t="str">
        <f t="shared" si="3"/>
        <v>千葉県　芝山町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13.85</v>
      </c>
      <c r="Q6" s="34">
        <f t="shared" si="3"/>
        <v>100</v>
      </c>
      <c r="R6" s="34">
        <f t="shared" si="3"/>
        <v>3780</v>
      </c>
      <c r="S6" s="34">
        <f t="shared" si="3"/>
        <v>7307</v>
      </c>
      <c r="T6" s="34">
        <f t="shared" si="3"/>
        <v>43.24</v>
      </c>
      <c r="U6" s="34">
        <f t="shared" si="3"/>
        <v>168.99</v>
      </c>
      <c r="V6" s="34">
        <f t="shared" si="3"/>
        <v>1011</v>
      </c>
      <c r="W6" s="34">
        <f t="shared" si="3"/>
        <v>0.62</v>
      </c>
      <c r="X6" s="34">
        <f t="shared" si="3"/>
        <v>1630.65</v>
      </c>
      <c r="Y6" s="35">
        <f>IF(Y7="",NA(),Y7)</f>
        <v>55.88</v>
      </c>
      <c r="Z6" s="35">
        <f t="shared" ref="Z6:AH6" si="4">IF(Z7="",NA(),Z7)</f>
        <v>53.51</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1556.24</v>
      </c>
      <c r="BG6" s="35">
        <f t="shared" ref="BG6:BO6" si="7">IF(BG7="",NA(),BG7)</f>
        <v>1336.74</v>
      </c>
      <c r="BH6" s="35">
        <f t="shared" si="7"/>
        <v>824.08</v>
      </c>
      <c r="BI6" s="34">
        <f t="shared" si="7"/>
        <v>0</v>
      </c>
      <c r="BJ6" s="35">
        <f t="shared" si="7"/>
        <v>347.56</v>
      </c>
      <c r="BK6" s="35">
        <f t="shared" si="7"/>
        <v>1161.05</v>
      </c>
      <c r="BL6" s="35">
        <f t="shared" si="7"/>
        <v>979.89</v>
      </c>
      <c r="BM6" s="35">
        <f t="shared" si="7"/>
        <v>1051.43</v>
      </c>
      <c r="BN6" s="35">
        <f t="shared" si="7"/>
        <v>855.8</v>
      </c>
      <c r="BO6" s="35">
        <f t="shared" si="7"/>
        <v>789.46</v>
      </c>
      <c r="BP6" s="34" t="str">
        <f>IF(BP7="","",IF(BP7="-","【-】","【"&amp;SUBSTITUTE(TEXT(BP7,"#,##0.00"),"-","△")&amp;"】"))</f>
        <v>【747.76】</v>
      </c>
      <c r="BQ6" s="35">
        <f>IF(BQ7="",NA(),BQ7)</f>
        <v>28.88</v>
      </c>
      <c r="BR6" s="35">
        <f t="shared" ref="BR6:BZ6" si="8">IF(BR7="",NA(),BR7)</f>
        <v>28.65</v>
      </c>
      <c r="BS6" s="35">
        <f t="shared" si="8"/>
        <v>93.92</v>
      </c>
      <c r="BT6" s="35">
        <f t="shared" si="8"/>
        <v>86.23</v>
      </c>
      <c r="BU6" s="35">
        <f t="shared" si="8"/>
        <v>81.44</v>
      </c>
      <c r="BV6" s="35">
        <f t="shared" si="8"/>
        <v>41.08</v>
      </c>
      <c r="BW6" s="35">
        <f t="shared" si="8"/>
        <v>41.34</v>
      </c>
      <c r="BX6" s="35">
        <f t="shared" si="8"/>
        <v>40.06</v>
      </c>
      <c r="BY6" s="35">
        <f t="shared" si="8"/>
        <v>59.8</v>
      </c>
      <c r="BZ6" s="35">
        <f t="shared" si="8"/>
        <v>57.77</v>
      </c>
      <c r="CA6" s="34" t="str">
        <f>IF(CA7="","",IF(CA7="-","【-】","【"&amp;SUBSTITUTE(TEXT(CA7,"#,##0.00"),"-","△")&amp;"】"))</f>
        <v>【59.51】</v>
      </c>
      <c r="CB6" s="35">
        <f>IF(CB7="",NA(),CB7)</f>
        <v>471.8</v>
      </c>
      <c r="CC6" s="35">
        <f t="shared" ref="CC6:CK6" si="9">IF(CC7="",NA(),CC7)</f>
        <v>481.15</v>
      </c>
      <c r="CD6" s="35">
        <f t="shared" si="9"/>
        <v>148.25</v>
      </c>
      <c r="CE6" s="35">
        <f t="shared" si="9"/>
        <v>161.53</v>
      </c>
      <c r="CF6" s="35">
        <f t="shared" si="9"/>
        <v>171.14</v>
      </c>
      <c r="CG6" s="35">
        <f t="shared" si="9"/>
        <v>378.08</v>
      </c>
      <c r="CH6" s="35">
        <f t="shared" si="9"/>
        <v>357.49</v>
      </c>
      <c r="CI6" s="35">
        <f t="shared" si="9"/>
        <v>355.22</v>
      </c>
      <c r="CJ6" s="35">
        <f t="shared" si="9"/>
        <v>263.76</v>
      </c>
      <c r="CK6" s="35">
        <f t="shared" si="9"/>
        <v>274.35000000000002</v>
      </c>
      <c r="CL6" s="34" t="str">
        <f>IF(CL7="","",IF(CL7="-","【-】","【"&amp;SUBSTITUTE(TEXT(CL7,"#,##0.00"),"-","△")&amp;"】"))</f>
        <v>【261.46】</v>
      </c>
      <c r="CM6" s="35">
        <f>IF(CM7="",NA(),CM7)</f>
        <v>54.26</v>
      </c>
      <c r="CN6" s="35">
        <f t="shared" ref="CN6:CV6" si="10">IF(CN7="",NA(),CN7)</f>
        <v>52.71</v>
      </c>
      <c r="CO6" s="35">
        <f t="shared" si="10"/>
        <v>52.13</v>
      </c>
      <c r="CP6" s="35">
        <f t="shared" si="10"/>
        <v>52.13</v>
      </c>
      <c r="CQ6" s="35">
        <f t="shared" si="10"/>
        <v>51.55</v>
      </c>
      <c r="CR6" s="35">
        <f t="shared" si="10"/>
        <v>44.69</v>
      </c>
      <c r="CS6" s="35">
        <f t="shared" si="10"/>
        <v>44.69</v>
      </c>
      <c r="CT6" s="35">
        <f t="shared" si="10"/>
        <v>42.84</v>
      </c>
      <c r="CU6" s="35">
        <f t="shared" si="10"/>
        <v>51.75</v>
      </c>
      <c r="CV6" s="35">
        <f t="shared" si="10"/>
        <v>50.68</v>
      </c>
      <c r="CW6" s="34" t="str">
        <f>IF(CW7="","",IF(CW7="-","【-】","【"&amp;SUBSTITUTE(TEXT(CW7,"#,##0.00"),"-","△")&amp;"】"))</f>
        <v>【52.23】</v>
      </c>
      <c r="CX6" s="35">
        <f>IF(CX7="",NA(),CX7)</f>
        <v>90.79</v>
      </c>
      <c r="CY6" s="35">
        <f t="shared" ref="CY6:DG6" si="11">IF(CY7="",NA(),CY7)</f>
        <v>92.09</v>
      </c>
      <c r="CZ6" s="35">
        <f t="shared" si="11"/>
        <v>92.43</v>
      </c>
      <c r="DA6" s="35">
        <f t="shared" si="11"/>
        <v>92.78</v>
      </c>
      <c r="DB6" s="35">
        <f t="shared" si="11"/>
        <v>93.47</v>
      </c>
      <c r="DC6" s="35">
        <f t="shared" si="11"/>
        <v>70.59</v>
      </c>
      <c r="DD6" s="35">
        <f t="shared" si="11"/>
        <v>69.67</v>
      </c>
      <c r="DE6" s="35">
        <f t="shared" si="11"/>
        <v>66.3</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5">
        <f t="shared" si="14"/>
        <v>0.01</v>
      </c>
      <c r="EN6" s="35">
        <f t="shared" si="14"/>
        <v>0.01</v>
      </c>
      <c r="EO6" s="34" t="str">
        <f>IF(EO7="","",IF(EO7="-","【-】","【"&amp;SUBSTITUTE(TEXT(EO7,"#,##0.00"),"-","△")&amp;"】"))</f>
        <v>【0.02】</v>
      </c>
    </row>
    <row r="7" spans="1:145" s="36" customFormat="1" x14ac:dyDescent="0.15">
      <c r="A7" s="28"/>
      <c r="B7" s="37">
        <v>2018</v>
      </c>
      <c r="C7" s="37">
        <v>124095</v>
      </c>
      <c r="D7" s="37">
        <v>47</v>
      </c>
      <c r="E7" s="37">
        <v>17</v>
      </c>
      <c r="F7" s="37">
        <v>5</v>
      </c>
      <c r="G7" s="37">
        <v>0</v>
      </c>
      <c r="H7" s="37" t="s">
        <v>98</v>
      </c>
      <c r="I7" s="37" t="s">
        <v>99</v>
      </c>
      <c r="J7" s="37" t="s">
        <v>100</v>
      </c>
      <c r="K7" s="37" t="s">
        <v>101</v>
      </c>
      <c r="L7" s="37" t="s">
        <v>102</v>
      </c>
      <c r="M7" s="37" t="s">
        <v>103</v>
      </c>
      <c r="N7" s="38" t="s">
        <v>104</v>
      </c>
      <c r="O7" s="38" t="s">
        <v>105</v>
      </c>
      <c r="P7" s="38">
        <v>13.85</v>
      </c>
      <c r="Q7" s="38">
        <v>100</v>
      </c>
      <c r="R7" s="38">
        <v>3780</v>
      </c>
      <c r="S7" s="38">
        <v>7307</v>
      </c>
      <c r="T7" s="38">
        <v>43.24</v>
      </c>
      <c r="U7" s="38">
        <v>168.99</v>
      </c>
      <c r="V7" s="38">
        <v>1011</v>
      </c>
      <c r="W7" s="38">
        <v>0.62</v>
      </c>
      <c r="X7" s="38">
        <v>1630.65</v>
      </c>
      <c r="Y7" s="38">
        <v>55.88</v>
      </c>
      <c r="Z7" s="38">
        <v>53.51</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1556.24</v>
      </c>
      <c r="BG7" s="38">
        <v>1336.74</v>
      </c>
      <c r="BH7" s="38">
        <v>824.08</v>
      </c>
      <c r="BI7" s="38">
        <v>0</v>
      </c>
      <c r="BJ7" s="38">
        <v>347.56</v>
      </c>
      <c r="BK7" s="38">
        <v>1161.05</v>
      </c>
      <c r="BL7" s="38">
        <v>979.89</v>
      </c>
      <c r="BM7" s="38">
        <v>1051.43</v>
      </c>
      <c r="BN7" s="38">
        <v>855.8</v>
      </c>
      <c r="BO7" s="38">
        <v>789.46</v>
      </c>
      <c r="BP7" s="38">
        <v>747.76</v>
      </c>
      <c r="BQ7" s="38">
        <v>28.88</v>
      </c>
      <c r="BR7" s="38">
        <v>28.65</v>
      </c>
      <c r="BS7" s="38">
        <v>93.92</v>
      </c>
      <c r="BT7" s="38">
        <v>86.23</v>
      </c>
      <c r="BU7" s="38">
        <v>81.44</v>
      </c>
      <c r="BV7" s="38">
        <v>41.08</v>
      </c>
      <c r="BW7" s="38">
        <v>41.34</v>
      </c>
      <c r="BX7" s="38">
        <v>40.06</v>
      </c>
      <c r="BY7" s="38">
        <v>59.8</v>
      </c>
      <c r="BZ7" s="38">
        <v>57.77</v>
      </c>
      <c r="CA7" s="38">
        <v>59.51</v>
      </c>
      <c r="CB7" s="38">
        <v>471.8</v>
      </c>
      <c r="CC7" s="38">
        <v>481.15</v>
      </c>
      <c r="CD7" s="38">
        <v>148.25</v>
      </c>
      <c r="CE7" s="38">
        <v>161.53</v>
      </c>
      <c r="CF7" s="38">
        <v>171.14</v>
      </c>
      <c r="CG7" s="38">
        <v>378.08</v>
      </c>
      <c r="CH7" s="38">
        <v>357.49</v>
      </c>
      <c r="CI7" s="38">
        <v>355.22</v>
      </c>
      <c r="CJ7" s="38">
        <v>263.76</v>
      </c>
      <c r="CK7" s="38">
        <v>274.35000000000002</v>
      </c>
      <c r="CL7" s="38">
        <v>261.45999999999998</v>
      </c>
      <c r="CM7" s="38">
        <v>54.26</v>
      </c>
      <c r="CN7" s="38">
        <v>52.71</v>
      </c>
      <c r="CO7" s="38">
        <v>52.13</v>
      </c>
      <c r="CP7" s="38">
        <v>52.13</v>
      </c>
      <c r="CQ7" s="38">
        <v>51.55</v>
      </c>
      <c r="CR7" s="38">
        <v>44.69</v>
      </c>
      <c r="CS7" s="38">
        <v>44.69</v>
      </c>
      <c r="CT7" s="38">
        <v>42.84</v>
      </c>
      <c r="CU7" s="38">
        <v>51.75</v>
      </c>
      <c r="CV7" s="38">
        <v>50.68</v>
      </c>
      <c r="CW7" s="38">
        <v>52.23</v>
      </c>
      <c r="CX7" s="38">
        <v>90.79</v>
      </c>
      <c r="CY7" s="38">
        <v>92.09</v>
      </c>
      <c r="CZ7" s="38">
        <v>92.43</v>
      </c>
      <c r="DA7" s="38">
        <v>92.78</v>
      </c>
      <c r="DB7" s="38">
        <v>93.47</v>
      </c>
      <c r="DC7" s="38">
        <v>70.59</v>
      </c>
      <c r="DD7" s="38">
        <v>69.67</v>
      </c>
      <c r="DE7" s="38">
        <v>66.3</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2020-01-16T06:38:15Z</cp:lastPrinted>
  <dcterms:created xsi:type="dcterms:W3CDTF">2019-12-05T05:18:41Z</dcterms:created>
  <dcterms:modified xsi:type="dcterms:W3CDTF">2020-02-18T08:26:01Z</dcterms:modified>
  <cp:category/>
</cp:coreProperties>
</file>