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jyyRFiVBt6M2Y9JJuqLFA9qRNzkVEKprn+ogzRqmlSuCENutHco9edh2UQeFl7+HpNE5Oc3VBSEOsxBw5VZ8cw==" workbookSaltValue="8YpGfRn6sneYVzLqrki18g==" workbookSpinCount="100000" lockStructure="1"/>
  <bookViews>
    <workbookView xWindow="930" yWindow="0" windowWidth="20490" windowHeight="74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P10" i="4" s="1"/>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W10" i="4"/>
  <c r="I10" i="4"/>
  <c r="BB8" i="4"/>
  <c r="AL8" i="4"/>
  <c r="P8" i="4"/>
  <c r="C10" i="5" l="1"/>
  <c r="D10" i="5"/>
  <c r="E10" i="5"/>
  <c r="B10" i="5"/>
</calcChain>
</file>

<file path=xl/sharedStrings.xml><?xml version="1.0" encoding="utf-8"?>
<sst xmlns="http://schemas.openxmlformats.org/spreadsheetml/2006/main" count="239" uniqueCount="113">
  <si>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</si>
  <si>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</si>
  <si>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</si>
  <si>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</si>
  <si>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</si>
  <si>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</si>
  <si>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</si>
  <si>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</si>
  <si>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</si>
  <si>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</si>
  <si>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</si>
  <si>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</si>
  <si>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</si>
  <si>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</si>
  <si>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</si>
  <si>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</si>
  <si>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</si>
  <si>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</si>
  <si>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</si>
  <si>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</si>
  <si>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</si>
  <si>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</si>
  <si>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</si>
  <si>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</si>
  <si>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</si>
  <si>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</si>
  <si>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</si>
  <si>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</si>
  <si>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</si>
  <si>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</si>
  <si>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</si>
  <si>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</si>
  <si>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</si>
  <si>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</si>
  <si>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</si>
  <si>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</si>
  <si>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</si>
  <si>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</si>
  <si>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</si>
  <si>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</si>
  <si>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</si>
  <si>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</si>
  <si>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</si>
  <si>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</si>
  <si>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</si>
  <si>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</si>
  <si>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</si>
  <si>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</si>
  <si>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</si>
  <si>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</si>
  <si>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</si>
  <si>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</si>
  <si>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</si>
  <si>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</si>
  <si>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</si>
  <si>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</si>
  <si>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</si>
  <si>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</si>
  <si>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</si>
  <si>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</si>
  <si>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</si>
  <si>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</si>
  <si>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</si>
  <si>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</si>
  <si>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</si>
  <si>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</si>
  <si>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</si>
  <si>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</si>
  <si>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</si>
  <si>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</si>
  <si>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</si>
  <si>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</si>
  <si>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</si>
  <si>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</si>
  <si>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</si>
  <si>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</si>
  <si>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</si>
  <si>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</si>
  <si>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</si>
  <si>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</si>
  <si>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</si>
  <si>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</si>
  <si>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</si>
  <si>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</si>
  <si>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</si>
  <si>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</si>
  <si>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</si>
  <si>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</si>
  <si>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</si>
  <si>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</si>
  <si>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</si>
  <si>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</si>
  <si>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</si>
  <si>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</si>
  <si>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</si>
  <si>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</si>
  <si>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</si>
  <si>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睦沢町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</si>
  <si>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</si>
  <si>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</si>
  <si>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</si>
  <si>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</si>
  <si>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</si>
  <si>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</si>
  <si>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</si>
  <si>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</si>
  <si>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</si>
  <si>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</si>
  <si>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</si>
  <si>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</si>
  <si>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今後は耐用年数を経過する浄化槽も増え、修繕に対応する費用が増加傾向である一方、人口減少による使用料金及び使用量の減少の影響が見られるため、経費の削減を図るとともに、使用料金の改定等を検討し経営の改善策を模索していくことが必要である。</t>
    <rPh sb="30" eb="32">
      <t>ゾウカ</t>
    </rPh>
    <rPh sb="32" eb="34">
      <t>ケイコウ</t>
    </rPh>
    <rPh sb="37" eb="39">
      <t>イッポウ</t>
    </rPh>
    <rPh sb="40" eb="42">
      <t>ジンコウ</t>
    </rPh>
    <rPh sb="42" eb="44">
      <t>ゲンショウ</t>
    </rPh>
    <rPh sb="100" eb="101">
      <t>サク</t>
    </rPh>
    <rPh sb="102" eb="104">
      <t>モサク</t>
    </rPh>
    <phoneticPr fontId="15"/>
  </si>
  <si>
    <t>　平成１４年度から実施している事業であり、今後は耐用年数を経過する浄化槽も増えることから、その修繕に対応する費用も今後は見込む必要がある。</t>
    <phoneticPr fontId="15"/>
  </si>
  <si>
    <t>①収益的収支比率は、100％を下回っており、不足分を一般会計繰入金により補っている状況にある。経費削減や使用料を適正な水準に引き上げるなど、経営改善を図っていく必要がある。
④企業債残高対事業規模比率は、年々緩やかではあるが減少傾向にあり改善されているが、事業を推進していく上で今後、地方債の増加が見込まれることから経営改善に努めていく必要がある。
⑤経営回収率は使用料で回収すべき費用に対して、どの程度使用料金で賄えているか表しており、類似団体、全国平均値と概ね同じ水準となっている。
⑥汚水処理原価は類似団体の平均値より低い結果となっている。
⑦施設利用率、⑧水洗化率は100％を維持しており、類似団体、全国平均値と比較しても高い数値となっている。</t>
    <rPh sb="1" eb="4">
      <t>シュウエキテキ</t>
    </rPh>
    <rPh sb="4" eb="6">
      <t>シュウシ</t>
    </rPh>
    <rPh sb="6" eb="8">
      <t>ヒリツ</t>
    </rPh>
    <rPh sb="15" eb="17">
      <t>シタマワ</t>
    </rPh>
    <rPh sb="22" eb="25">
      <t>フソクブン</t>
    </rPh>
    <rPh sb="26" eb="28">
      <t>イッパン</t>
    </rPh>
    <rPh sb="28" eb="30">
      <t>カイケイ</t>
    </rPh>
    <rPh sb="30" eb="32">
      <t>クリイレ</t>
    </rPh>
    <rPh sb="32" eb="33">
      <t>キン</t>
    </rPh>
    <rPh sb="36" eb="37">
      <t>オギナ</t>
    </rPh>
    <rPh sb="41" eb="43">
      <t>ジョウキョウ</t>
    </rPh>
    <rPh sb="47" eb="49">
      <t>ケイヒ</t>
    </rPh>
    <rPh sb="49" eb="51">
      <t>サクゲン</t>
    </rPh>
    <rPh sb="52" eb="54">
      <t>シヨウ</t>
    </rPh>
    <rPh sb="54" eb="55">
      <t>リョウ</t>
    </rPh>
    <rPh sb="56" eb="58">
      <t>テキセイ</t>
    </rPh>
    <rPh sb="59" eb="61">
      <t>スイジュン</t>
    </rPh>
    <rPh sb="62" eb="63">
      <t>ヒ</t>
    </rPh>
    <rPh sb="64" eb="65">
      <t>ア</t>
    </rPh>
    <rPh sb="70" eb="72">
      <t>ケイエイ</t>
    </rPh>
    <rPh sb="72" eb="74">
      <t>カイゼン</t>
    </rPh>
    <rPh sb="75" eb="76">
      <t>ハカ</t>
    </rPh>
    <rPh sb="80" eb="82">
      <t>ヒツヨウ</t>
    </rPh>
    <rPh sb="88" eb="90">
      <t>キギョウ</t>
    </rPh>
    <rPh sb="90" eb="91">
      <t>サイ</t>
    </rPh>
    <rPh sb="91" eb="93">
      <t>ザンダカ</t>
    </rPh>
    <rPh sb="93" eb="94">
      <t>タイ</t>
    </rPh>
    <rPh sb="94" eb="96">
      <t>ジギョウ</t>
    </rPh>
    <rPh sb="96" eb="98">
      <t>キボ</t>
    </rPh>
    <rPh sb="98" eb="100">
      <t>ヒリツ</t>
    </rPh>
    <rPh sb="102" eb="104">
      <t>ネンネン</t>
    </rPh>
    <rPh sb="104" eb="105">
      <t>ユル</t>
    </rPh>
    <rPh sb="112" eb="114">
      <t>ゲンショウ</t>
    </rPh>
    <rPh sb="114" eb="116">
      <t>ケイコウ</t>
    </rPh>
    <rPh sb="119" eb="121">
      <t>カイゼン</t>
    </rPh>
    <rPh sb="128" eb="130">
      <t>ジギョウ</t>
    </rPh>
    <rPh sb="131" eb="133">
      <t>スイシン</t>
    </rPh>
    <rPh sb="137" eb="138">
      <t>ウエ</t>
    </rPh>
    <rPh sb="139" eb="141">
      <t>コンゴ</t>
    </rPh>
    <rPh sb="142" eb="144">
      <t>チホウ</t>
    </rPh>
    <rPh sb="144" eb="145">
      <t>サイ</t>
    </rPh>
    <rPh sb="146" eb="148">
      <t>ゾウカ</t>
    </rPh>
    <rPh sb="149" eb="151">
      <t>ミコ</t>
    </rPh>
    <rPh sb="158" eb="160">
      <t>ケイエイ</t>
    </rPh>
    <rPh sb="160" eb="162">
      <t>カイゼン</t>
    </rPh>
    <rPh sb="163" eb="164">
      <t>ツト</t>
    </rPh>
    <rPh sb="168" eb="170">
      <t>ヒツヨウ</t>
    </rPh>
    <rPh sb="176" eb="178">
      <t>ケイエイ</t>
    </rPh>
    <rPh sb="178" eb="180">
      <t>カイシュウ</t>
    </rPh>
    <rPh sb="180" eb="181">
      <t>リツ</t>
    </rPh>
    <rPh sb="230" eb="231">
      <t>オオム</t>
    </rPh>
    <rPh sb="232" eb="233">
      <t>オナ</t>
    </rPh>
    <rPh sb="234" eb="236">
      <t>スイジュン</t>
    </rPh>
    <rPh sb="245" eb="247">
      <t>オスイ</t>
    </rPh>
    <rPh sb="247" eb="249">
      <t>ショリ</t>
    </rPh>
    <rPh sb="249" eb="251">
      <t>ゲンカ</t>
    </rPh>
    <rPh sb="252" eb="254">
      <t>ルイジ</t>
    </rPh>
    <rPh sb="254" eb="256">
      <t>ダンタイ</t>
    </rPh>
    <rPh sb="257" eb="260">
      <t>ヘイキンチ</t>
    </rPh>
    <rPh sb="262" eb="263">
      <t>ヒク</t>
    </rPh>
    <rPh sb="264" eb="266">
      <t>ケッカ</t>
    </rPh>
    <rPh sb="275" eb="277">
      <t>シセツ</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</si>
</sst>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AE-4CD4-AA1F-D4DBE6896401}"/>
            </c:ext>
          </c:extLst>
        </c:ser>
        <c:dLbls>
          <c:showLegendKey val="0"/>
          <c:showVal val="0"/>
          <c:showCatName val="0"/>
          <c:showSerName val="0"/>
          <c:showPercent val="0"/>
          <c:showBubbleSize val="0"/>
        </c:dLbls>
        <c:gapWidth val="150"/>
        <c:axId val="245093784"/>
        <c:axId val="245094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BAE-4CD4-AA1F-D4DBE6896401}"/>
            </c:ext>
          </c:extLst>
        </c:ser>
        <c:dLbls>
          <c:showLegendKey val="0"/>
          <c:showVal val="0"/>
          <c:showCatName val="0"/>
          <c:showSerName val="0"/>
          <c:showPercent val="0"/>
          <c:showBubbleSize val="0"/>
        </c:dLbls>
        <c:marker val="1"/>
        <c:smooth val="0"/>
        <c:axId val="245093784"/>
        <c:axId val="245094176"/>
      </c:lineChart>
      <c:dateAx>
        <c:axId val="245093784"/>
        <c:scaling>
          <c:orientation val="minMax"/>
        </c:scaling>
        <c:delete val="1"/>
        <c:axPos val="b"/>
        <c:numFmt formatCode="ge" sourceLinked="1"/>
        <c:majorTickMark val="none"/>
        <c:minorTickMark val="none"/>
        <c:tickLblPos val="none"/>
        <c:crossAx val="245094176"/>
        <c:crosses val="autoZero"/>
        <c:auto val="1"/>
        <c:lblOffset val="100"/>
        <c:baseTimeUnit val="years"/>
      </c:dateAx>
      <c:valAx>
        <c:axId val="24509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093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8CA-473A-8826-FEFE41A1C9D4}"/>
            </c:ext>
          </c:extLst>
        </c:ser>
        <c:dLbls>
          <c:showLegendKey val="0"/>
          <c:showVal val="0"/>
          <c:showCatName val="0"/>
          <c:showSerName val="0"/>
          <c:showPercent val="0"/>
          <c:showBubbleSize val="0"/>
        </c:dLbls>
        <c:gapWidth val="150"/>
        <c:axId val="483079192"/>
        <c:axId val="483079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59.08</c:v>
                </c:pt>
                <c:pt idx="1">
                  <c:v>58.25</c:v>
                </c:pt>
                <c:pt idx="2">
                  <c:v>61.55</c:v>
                </c:pt>
                <c:pt idx="3">
                  <c:v>61.79</c:v>
                </c:pt>
                <c:pt idx="4">
                  <c:v>59.94</c:v>
                </c:pt>
              </c:numCache>
            </c:numRef>
          </c:val>
          <c:smooth val="0"/>
          <c:extLst>
            <c:ext xmlns:c16="http://schemas.microsoft.com/office/drawing/2014/chart" uri="{C3380CC4-5D6E-409C-BE32-E72D297353CC}">
              <c16:uniqueId val="{00000001-B8CA-473A-8826-FEFE41A1C9D4}"/>
            </c:ext>
          </c:extLst>
        </c:ser>
        <c:dLbls>
          <c:showLegendKey val="0"/>
          <c:showVal val="0"/>
          <c:showCatName val="0"/>
          <c:showSerName val="0"/>
          <c:showPercent val="0"/>
          <c:showBubbleSize val="0"/>
        </c:dLbls>
        <c:marker val="1"/>
        <c:smooth val="0"/>
        <c:axId val="483079192"/>
        <c:axId val="483079584"/>
      </c:lineChart>
      <c:dateAx>
        <c:axId val="483079192"/>
        <c:scaling>
          <c:orientation val="minMax"/>
        </c:scaling>
        <c:delete val="1"/>
        <c:axPos val="b"/>
        <c:numFmt formatCode="ge" sourceLinked="1"/>
        <c:majorTickMark val="none"/>
        <c:minorTickMark val="none"/>
        <c:tickLblPos val="none"/>
        <c:crossAx val="483079584"/>
        <c:crosses val="autoZero"/>
        <c:auto val="1"/>
        <c:lblOffset val="100"/>
        <c:baseTimeUnit val="years"/>
      </c:dateAx>
      <c:valAx>
        <c:axId val="48307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079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31A-4D51-85CB-E9D919328028}"/>
            </c:ext>
          </c:extLst>
        </c:ser>
        <c:dLbls>
          <c:showLegendKey val="0"/>
          <c:showVal val="0"/>
          <c:showCatName val="0"/>
          <c:showSerName val="0"/>
          <c:showPercent val="0"/>
          <c:showBubbleSize val="0"/>
        </c:dLbls>
        <c:gapWidth val="150"/>
        <c:axId val="246229088"/>
        <c:axId val="246229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77.12</c:v>
                </c:pt>
                <c:pt idx="1">
                  <c:v>68.150000000000006</c:v>
                </c:pt>
                <c:pt idx="2">
                  <c:v>67.489999999999995</c:v>
                </c:pt>
                <c:pt idx="3">
                  <c:v>92.44</c:v>
                </c:pt>
                <c:pt idx="4">
                  <c:v>89.66</c:v>
                </c:pt>
              </c:numCache>
            </c:numRef>
          </c:val>
          <c:smooth val="0"/>
          <c:extLst>
            <c:ext xmlns:c16="http://schemas.microsoft.com/office/drawing/2014/chart" uri="{C3380CC4-5D6E-409C-BE32-E72D297353CC}">
              <c16:uniqueId val="{00000001-631A-4D51-85CB-E9D919328028}"/>
            </c:ext>
          </c:extLst>
        </c:ser>
        <c:dLbls>
          <c:showLegendKey val="0"/>
          <c:showVal val="0"/>
          <c:showCatName val="0"/>
          <c:showSerName val="0"/>
          <c:showPercent val="0"/>
          <c:showBubbleSize val="0"/>
        </c:dLbls>
        <c:marker val="1"/>
        <c:smooth val="0"/>
        <c:axId val="246229088"/>
        <c:axId val="246229480"/>
      </c:lineChart>
      <c:dateAx>
        <c:axId val="246229088"/>
        <c:scaling>
          <c:orientation val="minMax"/>
        </c:scaling>
        <c:delete val="1"/>
        <c:axPos val="b"/>
        <c:numFmt formatCode="ge" sourceLinked="1"/>
        <c:majorTickMark val="none"/>
        <c:minorTickMark val="none"/>
        <c:tickLblPos val="none"/>
        <c:crossAx val="246229480"/>
        <c:crosses val="autoZero"/>
        <c:auto val="1"/>
        <c:lblOffset val="100"/>
        <c:baseTimeUnit val="years"/>
      </c:dateAx>
      <c:valAx>
        <c:axId val="246229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22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92.42</c:v>
                </c:pt>
                <c:pt idx="1">
                  <c:v>93.15</c:v>
                </c:pt>
                <c:pt idx="2">
                  <c:v>79.3</c:v>
                </c:pt>
                <c:pt idx="3">
                  <c:v>78.23</c:v>
                </c:pt>
                <c:pt idx="4">
                  <c:v>78.33</c:v>
                </c:pt>
              </c:numCache>
            </c:numRef>
          </c:val>
          <c:extLst>
            <c:ext xmlns:c16="http://schemas.microsoft.com/office/drawing/2014/chart" uri="{C3380CC4-5D6E-409C-BE32-E72D297353CC}">
              <c16:uniqueId val="{00000000-7CDB-4DE2-A3F7-1187EA49A8A5}"/>
            </c:ext>
          </c:extLst>
        </c:ser>
        <c:dLbls>
          <c:showLegendKey val="0"/>
          <c:showVal val="0"/>
          <c:showCatName val="0"/>
          <c:showSerName val="0"/>
          <c:showPercent val="0"/>
          <c:showBubbleSize val="0"/>
        </c:dLbls>
        <c:gapWidth val="150"/>
        <c:axId val="245095352"/>
        <c:axId val="245095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DB-4DE2-A3F7-1187EA49A8A5}"/>
            </c:ext>
          </c:extLst>
        </c:ser>
        <c:dLbls>
          <c:showLegendKey val="0"/>
          <c:showVal val="0"/>
          <c:showCatName val="0"/>
          <c:showSerName val="0"/>
          <c:showPercent val="0"/>
          <c:showBubbleSize val="0"/>
        </c:dLbls>
        <c:marker val="1"/>
        <c:smooth val="0"/>
        <c:axId val="245095352"/>
        <c:axId val="245095744"/>
      </c:lineChart>
      <c:dateAx>
        <c:axId val="245095352"/>
        <c:scaling>
          <c:orientation val="minMax"/>
        </c:scaling>
        <c:delete val="1"/>
        <c:axPos val="b"/>
        <c:numFmt formatCode="ge" sourceLinked="1"/>
        <c:majorTickMark val="none"/>
        <c:minorTickMark val="none"/>
        <c:tickLblPos val="none"/>
        <c:crossAx val="245095744"/>
        <c:crosses val="autoZero"/>
        <c:auto val="1"/>
        <c:lblOffset val="100"/>
        <c:baseTimeUnit val="years"/>
      </c:dateAx>
      <c:valAx>
        <c:axId val="24509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095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76-4CFE-B91D-1C592AE0DA09}"/>
            </c:ext>
          </c:extLst>
        </c:ser>
        <c:dLbls>
          <c:showLegendKey val="0"/>
          <c:showVal val="0"/>
          <c:showCatName val="0"/>
          <c:showSerName val="0"/>
          <c:showPercent val="0"/>
          <c:showBubbleSize val="0"/>
        </c:dLbls>
        <c:gapWidth val="150"/>
        <c:axId val="245096920"/>
        <c:axId val="24509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76-4CFE-B91D-1C592AE0DA09}"/>
            </c:ext>
          </c:extLst>
        </c:ser>
        <c:dLbls>
          <c:showLegendKey val="0"/>
          <c:showVal val="0"/>
          <c:showCatName val="0"/>
          <c:showSerName val="0"/>
          <c:showPercent val="0"/>
          <c:showBubbleSize val="0"/>
        </c:dLbls>
        <c:marker val="1"/>
        <c:smooth val="0"/>
        <c:axId val="245096920"/>
        <c:axId val="245097312"/>
      </c:lineChart>
      <c:dateAx>
        <c:axId val="245096920"/>
        <c:scaling>
          <c:orientation val="minMax"/>
        </c:scaling>
        <c:delete val="1"/>
        <c:axPos val="b"/>
        <c:numFmt formatCode="ge" sourceLinked="1"/>
        <c:majorTickMark val="none"/>
        <c:minorTickMark val="none"/>
        <c:tickLblPos val="none"/>
        <c:crossAx val="245097312"/>
        <c:crosses val="autoZero"/>
        <c:auto val="1"/>
        <c:lblOffset val="100"/>
        <c:baseTimeUnit val="years"/>
      </c:dateAx>
      <c:valAx>
        <c:axId val="24509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096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28-498C-B16B-31F2C47AD23D}"/>
            </c:ext>
          </c:extLst>
        </c:ser>
        <c:dLbls>
          <c:showLegendKey val="0"/>
          <c:showVal val="0"/>
          <c:showCatName val="0"/>
          <c:showSerName val="0"/>
          <c:showPercent val="0"/>
          <c:showBubbleSize val="0"/>
        </c:dLbls>
        <c:gapWidth val="150"/>
        <c:axId val="246178928"/>
        <c:axId val="246179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28-498C-B16B-31F2C47AD23D}"/>
            </c:ext>
          </c:extLst>
        </c:ser>
        <c:dLbls>
          <c:showLegendKey val="0"/>
          <c:showVal val="0"/>
          <c:showCatName val="0"/>
          <c:showSerName val="0"/>
          <c:showPercent val="0"/>
          <c:showBubbleSize val="0"/>
        </c:dLbls>
        <c:marker val="1"/>
        <c:smooth val="0"/>
        <c:axId val="246178928"/>
        <c:axId val="246179320"/>
      </c:lineChart>
      <c:dateAx>
        <c:axId val="246178928"/>
        <c:scaling>
          <c:orientation val="minMax"/>
        </c:scaling>
        <c:delete val="1"/>
        <c:axPos val="b"/>
        <c:numFmt formatCode="ge" sourceLinked="1"/>
        <c:majorTickMark val="none"/>
        <c:minorTickMark val="none"/>
        <c:tickLblPos val="none"/>
        <c:crossAx val="246179320"/>
        <c:crosses val="autoZero"/>
        <c:auto val="1"/>
        <c:lblOffset val="100"/>
        <c:baseTimeUnit val="years"/>
      </c:dateAx>
      <c:valAx>
        <c:axId val="246179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17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7D-46D1-8CAD-60E63F97A92C}"/>
            </c:ext>
          </c:extLst>
        </c:ser>
        <c:dLbls>
          <c:showLegendKey val="0"/>
          <c:showVal val="0"/>
          <c:showCatName val="0"/>
          <c:showSerName val="0"/>
          <c:showPercent val="0"/>
          <c:showBubbleSize val="0"/>
        </c:dLbls>
        <c:gapWidth val="150"/>
        <c:axId val="246180496"/>
        <c:axId val="246180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7D-46D1-8CAD-60E63F97A92C}"/>
            </c:ext>
          </c:extLst>
        </c:ser>
        <c:dLbls>
          <c:showLegendKey val="0"/>
          <c:showVal val="0"/>
          <c:showCatName val="0"/>
          <c:showSerName val="0"/>
          <c:showPercent val="0"/>
          <c:showBubbleSize val="0"/>
        </c:dLbls>
        <c:marker val="1"/>
        <c:smooth val="0"/>
        <c:axId val="246180496"/>
        <c:axId val="246180888"/>
      </c:lineChart>
      <c:dateAx>
        <c:axId val="246180496"/>
        <c:scaling>
          <c:orientation val="minMax"/>
        </c:scaling>
        <c:delete val="1"/>
        <c:axPos val="b"/>
        <c:numFmt formatCode="ge" sourceLinked="1"/>
        <c:majorTickMark val="none"/>
        <c:minorTickMark val="none"/>
        <c:tickLblPos val="none"/>
        <c:crossAx val="246180888"/>
        <c:crosses val="autoZero"/>
        <c:auto val="1"/>
        <c:lblOffset val="100"/>
        <c:baseTimeUnit val="years"/>
      </c:dateAx>
      <c:valAx>
        <c:axId val="246180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18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21D-4585-8CAE-AAE441EBDEEA}"/>
            </c:ext>
          </c:extLst>
        </c:ser>
        <c:dLbls>
          <c:showLegendKey val="0"/>
          <c:showVal val="0"/>
          <c:showCatName val="0"/>
          <c:showSerName val="0"/>
          <c:showPercent val="0"/>
          <c:showBubbleSize val="0"/>
        </c:dLbls>
        <c:gapWidth val="150"/>
        <c:axId val="244067104"/>
        <c:axId val="244067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1D-4585-8CAE-AAE441EBDEEA}"/>
            </c:ext>
          </c:extLst>
        </c:ser>
        <c:dLbls>
          <c:showLegendKey val="0"/>
          <c:showVal val="0"/>
          <c:showCatName val="0"/>
          <c:showSerName val="0"/>
          <c:showPercent val="0"/>
          <c:showBubbleSize val="0"/>
        </c:dLbls>
        <c:marker val="1"/>
        <c:smooth val="0"/>
        <c:axId val="244067104"/>
        <c:axId val="244067496"/>
      </c:lineChart>
      <c:dateAx>
        <c:axId val="244067104"/>
        <c:scaling>
          <c:orientation val="minMax"/>
        </c:scaling>
        <c:delete val="1"/>
        <c:axPos val="b"/>
        <c:numFmt formatCode="ge" sourceLinked="1"/>
        <c:majorTickMark val="none"/>
        <c:minorTickMark val="none"/>
        <c:tickLblPos val="none"/>
        <c:crossAx val="244067496"/>
        <c:crosses val="autoZero"/>
        <c:auto val="1"/>
        <c:lblOffset val="100"/>
        <c:baseTimeUnit val="years"/>
      </c:dateAx>
      <c:valAx>
        <c:axId val="244067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06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1052.96</c:v>
                </c:pt>
                <c:pt idx="1">
                  <c:v>1013.27</c:v>
                </c:pt>
                <c:pt idx="2">
                  <c:v>514.97</c:v>
                </c:pt>
                <c:pt idx="3">
                  <c:v>867.32</c:v>
                </c:pt>
                <c:pt idx="4">
                  <c:v>846.9</c:v>
                </c:pt>
              </c:numCache>
            </c:numRef>
          </c:val>
          <c:extLst>
            <c:ext xmlns:c16="http://schemas.microsoft.com/office/drawing/2014/chart" uri="{C3380CC4-5D6E-409C-BE32-E72D297353CC}">
              <c16:uniqueId val="{00000000-E081-4864-A8FE-E1000BE215DF}"/>
            </c:ext>
          </c:extLst>
        </c:ser>
        <c:dLbls>
          <c:showLegendKey val="0"/>
          <c:showVal val="0"/>
          <c:showCatName val="0"/>
          <c:showSerName val="0"/>
          <c:showPercent val="0"/>
          <c:showBubbleSize val="0"/>
        </c:dLbls>
        <c:gapWidth val="150"/>
        <c:axId val="244068672"/>
        <c:axId val="244069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416.91</c:v>
                </c:pt>
                <c:pt idx="1">
                  <c:v>392.19</c:v>
                </c:pt>
                <c:pt idx="2">
                  <c:v>413.5</c:v>
                </c:pt>
                <c:pt idx="3">
                  <c:v>244.85</c:v>
                </c:pt>
                <c:pt idx="4">
                  <c:v>296.89</c:v>
                </c:pt>
              </c:numCache>
            </c:numRef>
          </c:val>
          <c:smooth val="0"/>
          <c:extLst>
            <c:ext xmlns:c16="http://schemas.microsoft.com/office/drawing/2014/chart" uri="{C3380CC4-5D6E-409C-BE32-E72D297353CC}">
              <c16:uniqueId val="{00000001-E081-4864-A8FE-E1000BE215DF}"/>
            </c:ext>
          </c:extLst>
        </c:ser>
        <c:dLbls>
          <c:showLegendKey val="0"/>
          <c:showVal val="0"/>
          <c:showCatName val="0"/>
          <c:showSerName val="0"/>
          <c:showPercent val="0"/>
          <c:showBubbleSize val="0"/>
        </c:dLbls>
        <c:marker val="1"/>
        <c:smooth val="0"/>
        <c:axId val="244068672"/>
        <c:axId val="244069064"/>
      </c:lineChart>
      <c:dateAx>
        <c:axId val="244068672"/>
        <c:scaling>
          <c:orientation val="minMax"/>
        </c:scaling>
        <c:delete val="1"/>
        <c:axPos val="b"/>
        <c:numFmt formatCode="ge" sourceLinked="1"/>
        <c:majorTickMark val="none"/>
        <c:minorTickMark val="none"/>
        <c:tickLblPos val="none"/>
        <c:crossAx val="244069064"/>
        <c:crosses val="autoZero"/>
        <c:auto val="1"/>
        <c:lblOffset val="100"/>
        <c:baseTimeUnit val="years"/>
      </c:dateAx>
      <c:valAx>
        <c:axId val="244069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06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91.17</c:v>
                </c:pt>
                <c:pt idx="1">
                  <c:v>92.33</c:v>
                </c:pt>
                <c:pt idx="2">
                  <c:v>70.44</c:v>
                </c:pt>
                <c:pt idx="3">
                  <c:v>69.73</c:v>
                </c:pt>
                <c:pt idx="4">
                  <c:v>69.459999999999994</c:v>
                </c:pt>
              </c:numCache>
            </c:numRef>
          </c:val>
          <c:extLst>
            <c:ext xmlns:c16="http://schemas.microsoft.com/office/drawing/2014/chart" uri="{C3380CC4-5D6E-409C-BE32-E72D297353CC}">
              <c16:uniqueId val="{00000000-D494-4EAA-9BA8-D3C0ABE2037B}"/>
            </c:ext>
          </c:extLst>
        </c:ser>
        <c:dLbls>
          <c:showLegendKey val="0"/>
          <c:showVal val="0"/>
          <c:showCatName val="0"/>
          <c:showSerName val="0"/>
          <c:showPercent val="0"/>
          <c:showBubbleSize val="0"/>
        </c:dLbls>
        <c:gapWidth val="150"/>
        <c:axId val="244070240"/>
        <c:axId val="244070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57.93</c:v>
                </c:pt>
                <c:pt idx="1">
                  <c:v>57.03</c:v>
                </c:pt>
                <c:pt idx="2">
                  <c:v>55.84</c:v>
                </c:pt>
                <c:pt idx="3">
                  <c:v>64.78</c:v>
                </c:pt>
                <c:pt idx="4">
                  <c:v>63.06</c:v>
                </c:pt>
              </c:numCache>
            </c:numRef>
          </c:val>
          <c:smooth val="0"/>
          <c:extLst>
            <c:ext xmlns:c16="http://schemas.microsoft.com/office/drawing/2014/chart" uri="{C3380CC4-5D6E-409C-BE32-E72D297353CC}">
              <c16:uniqueId val="{00000001-D494-4EAA-9BA8-D3C0ABE2037B}"/>
            </c:ext>
          </c:extLst>
        </c:ser>
        <c:dLbls>
          <c:showLegendKey val="0"/>
          <c:showVal val="0"/>
          <c:showCatName val="0"/>
          <c:showSerName val="0"/>
          <c:showPercent val="0"/>
          <c:showBubbleSize val="0"/>
        </c:dLbls>
        <c:marker val="1"/>
        <c:smooth val="0"/>
        <c:axId val="244070240"/>
        <c:axId val="244070632"/>
      </c:lineChart>
      <c:dateAx>
        <c:axId val="244070240"/>
        <c:scaling>
          <c:orientation val="minMax"/>
        </c:scaling>
        <c:delete val="1"/>
        <c:axPos val="b"/>
        <c:numFmt formatCode="ge" sourceLinked="1"/>
        <c:majorTickMark val="none"/>
        <c:minorTickMark val="none"/>
        <c:tickLblPos val="none"/>
        <c:crossAx val="244070632"/>
        <c:crosses val="autoZero"/>
        <c:auto val="1"/>
        <c:lblOffset val="100"/>
        <c:baseTimeUnit val="years"/>
      </c:dateAx>
      <c:valAx>
        <c:axId val="244070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07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106.36</c:v>
                </c:pt>
                <c:pt idx="1">
                  <c:v>104.22</c:v>
                </c:pt>
                <c:pt idx="2">
                  <c:v>134.12</c:v>
                </c:pt>
                <c:pt idx="3">
                  <c:v>136.63999999999999</c:v>
                </c:pt>
                <c:pt idx="4">
                  <c:v>135.47</c:v>
                </c:pt>
              </c:numCache>
            </c:numRef>
          </c:val>
          <c:extLst>
            <c:ext xmlns:c16="http://schemas.microsoft.com/office/drawing/2014/chart" uri="{C3380CC4-5D6E-409C-BE32-E72D297353CC}">
              <c16:uniqueId val="{00000000-7428-4B2F-8ECC-6594E08C1B05}"/>
            </c:ext>
          </c:extLst>
        </c:ser>
        <c:dLbls>
          <c:showLegendKey val="0"/>
          <c:showVal val="0"/>
          <c:showCatName val="0"/>
          <c:showSerName val="0"/>
          <c:showPercent val="0"/>
          <c:showBubbleSize val="0"/>
        </c:dLbls>
        <c:gapWidth val="150"/>
        <c:axId val="483077624"/>
        <c:axId val="483078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276.93</c:v>
                </c:pt>
                <c:pt idx="1">
                  <c:v>283.73</c:v>
                </c:pt>
                <c:pt idx="2">
                  <c:v>287.57</c:v>
                </c:pt>
                <c:pt idx="3">
                  <c:v>250.21</c:v>
                </c:pt>
                <c:pt idx="4">
                  <c:v>264.77</c:v>
                </c:pt>
              </c:numCache>
            </c:numRef>
          </c:val>
          <c:smooth val="0"/>
          <c:extLst>
            <c:ext xmlns:c16="http://schemas.microsoft.com/office/drawing/2014/chart" uri="{C3380CC4-5D6E-409C-BE32-E72D297353CC}">
              <c16:uniqueId val="{00000001-7428-4B2F-8ECC-6594E08C1B05}"/>
            </c:ext>
          </c:extLst>
        </c:ser>
        <c:dLbls>
          <c:showLegendKey val="0"/>
          <c:showVal val="0"/>
          <c:showCatName val="0"/>
          <c:showSerName val="0"/>
          <c:showPercent val="0"/>
          <c:showBubbleSize val="0"/>
        </c:dLbls>
        <c:marker val="1"/>
        <c:smooth val="0"/>
        <c:axId val="483077624"/>
        <c:axId val="483078016"/>
      </c:lineChart>
      <c:dateAx>
        <c:axId val="483077624"/>
        <c:scaling>
          <c:orientation val="minMax"/>
        </c:scaling>
        <c:delete val="1"/>
        <c:axPos val="b"/>
        <c:numFmt formatCode="ge" sourceLinked="1"/>
        <c:majorTickMark val="none"/>
        <c:minorTickMark val="none"/>
        <c:tickLblPos val="none"/>
        <c:crossAx val="483078016"/>
        <c:crosses val="autoZero"/>
        <c:auto val="1"/>
        <c:lblOffset val="100"/>
        <c:baseTimeUnit val="years"/>
      </c:dateAx>
      <c:valAx>
        <c:axId val="48307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077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睦沢町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K2</v>
      </c>
      <c r="X8" s="48"/>
      <c r="Y8" s="48"/>
      <c r="Z8" s="48"/>
      <c r="AA8" s="48"/>
      <c r="AB8" s="48"/>
      <c r="AC8" s="48"/>
      <c r="AD8" s="49" t="str">
        <f>データ!$M$6</f>
        <v>非設置</v>
      </c>
      <c r="AE8" s="49"/>
      <c r="AF8" s="49"/>
      <c r="AG8" s="49"/>
      <c r="AH8" s="49"/>
      <c r="AI8" s="49"/>
      <c r="AJ8" s="49"/>
      <c r="AK8" s="3"/>
      <c r="AL8" s="50">
        <f>データ!S6</f>
        <v>7073</v>
      </c>
      <c r="AM8" s="50"/>
      <c r="AN8" s="50"/>
      <c r="AO8" s="50"/>
      <c r="AP8" s="50"/>
      <c r="AQ8" s="50"/>
      <c r="AR8" s="50"/>
      <c r="AS8" s="50"/>
      <c r="AT8" s="45">
        <f>データ!T6</f>
        <v>35.590000000000003</v>
      </c>
      <c r="AU8" s="45"/>
      <c r="AV8" s="45"/>
      <c r="AW8" s="45"/>
      <c r="AX8" s="45"/>
      <c r="AY8" s="45"/>
      <c r="AZ8" s="45"/>
      <c r="BA8" s="45"/>
      <c r="BB8" s="45">
        <f>データ!U6</f>
        <v>198.74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14.39</v>
      </c>
      <c r="Q10" s="45"/>
      <c r="R10" s="45"/>
      <c r="S10" s="45"/>
      <c r="T10" s="45"/>
      <c r="U10" s="45"/>
      <c r="V10" s="45"/>
      <c r="W10" s="45">
        <f>データ!Q6</f>
        <v>100</v>
      </c>
      <c r="X10" s="45"/>
      <c r="Y10" s="45"/>
      <c r="Z10" s="45"/>
      <c r="AA10" s="45"/>
      <c r="AB10" s="45"/>
      <c r="AC10" s="45"/>
      <c r="AD10" s="50">
        <f>データ!R6</f>
        <v>2700</v>
      </c>
      <c r="AE10" s="50"/>
      <c r="AF10" s="50"/>
      <c r="AG10" s="50"/>
      <c r="AH10" s="50"/>
      <c r="AI10" s="50"/>
      <c r="AJ10" s="50"/>
      <c r="AK10" s="2"/>
      <c r="AL10" s="50">
        <f>データ!V6</f>
        <v>1011</v>
      </c>
      <c r="AM10" s="50"/>
      <c r="AN10" s="50"/>
      <c r="AO10" s="50"/>
      <c r="AP10" s="50"/>
      <c r="AQ10" s="50"/>
      <c r="AR10" s="50"/>
      <c r="AS10" s="50"/>
      <c r="AT10" s="45">
        <f>データ!W6</f>
        <v>21.14</v>
      </c>
      <c r="AU10" s="45"/>
      <c r="AV10" s="45"/>
      <c r="AW10" s="45"/>
      <c r="AX10" s="45"/>
      <c r="AY10" s="45"/>
      <c r="AZ10" s="45"/>
      <c r="BA10" s="45"/>
      <c r="BB10" s="45">
        <f>データ!X6</f>
        <v>47.82</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110</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【325.02】</v>
      </c>
      <c r="I86" s="26" t="str">
        <f>データ!CA6</f>
        <v>【60.61】</v>
      </c>
      <c r="J86" s="26" t="str">
        <f>データ!CL6</f>
        <v>【270.94】</v>
      </c>
      <c r="K86" s="26" t="str">
        <f>データ!CW6</f>
        <v>【57.80】</v>
      </c>
      <c r="L86" s="26" t="str">
        <f>データ!DH6</f>
        <v>【78.90】</v>
      </c>
      <c r="M86" s="26" t="s">
        <v>43</v>
      </c>
      <c r="N86" s="26" t="s">
        <v>43</v>
      </c>
      <c r="O86" s="26" t="str">
        <f>データ!EO6</f>
        <v>【-】</v>
      </c>
    </row>
  </sheetData>
  <sheetProtection algorithmName="SHA-512" hashValue="i9gOdLmqT+D6u1pzhNIfye9Pv/1aqDfihbBdud3csWFq+31fdYQIYqUtJ4DL8Hwmo9HPHBBe8FKtUz34+izpNA==" saltValue="htsitNgsNISULUm6x3/v2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124222</v>
      </c>
      <c r="D6" s="33">
        <f t="shared" si="3"/>
        <v>47</v>
      </c>
      <c r="E6" s="33">
        <f t="shared" si="3"/>
        <v>18</v>
      </c>
      <c r="F6" s="33">
        <f t="shared" si="3"/>
        <v>0</v>
      </c>
      <c r="G6" s="33">
        <f t="shared" si="3"/>
        <v>0</v>
      </c>
      <c r="H6" s="33" t="str">
        <f t="shared" si="3"/>
        <v>千葉県　睦沢町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14.39</v>
      </c>
      <c r="Q6" s="34">
        <f t="shared" si="3"/>
        <v>100</v>
      </c>
      <c r="R6" s="34">
        <f t="shared" si="3"/>
        <v>2700</v>
      </c>
      <c r="S6" s="34">
        <f t="shared" si="3"/>
        <v>7073</v>
      </c>
      <c r="T6" s="34">
        <f t="shared" si="3"/>
        <v>35.590000000000003</v>
      </c>
      <c r="U6" s="34">
        <f t="shared" si="3"/>
        <v>198.74</v>
      </c>
      <c r="V6" s="34">
        <f t="shared" si="3"/>
        <v>1011</v>
      </c>
      <c r="W6" s="34">
        <f t="shared" si="3"/>
        <v>21.14</v>
      </c>
      <c r="X6" s="34">
        <f t="shared" si="3"/>
        <v>47.82</v>
      </c>
      <c r="Y6" s="35">
        <f>IF(Y7="",NA(),Y7)</f>
        <v>92.42</v>
      </c>
      <c r="Z6" s="35">
        <f t="shared" ref="Z6:AH6" si="4">IF(Z7="",NA(),Z7)</f>
        <v>93.15</v>
      </c>
      <c r="AA6" s="35">
        <f t="shared" si="4"/>
        <v>79.3</v>
      </c>
      <c r="AB6" s="35">
        <f t="shared" si="4"/>
        <v>78.23</v>
      </c>
      <c r="AC6" s="35">
        <f t="shared" si="4"/>
        <v>78.33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1052.96</v>
      </c>
      <c r="BG6" s="35">
        <f t="shared" ref="BG6:BO6" si="7">IF(BG7="",NA(),BG7)</f>
        <v>1013.27</v>
      </c>
      <c r="BH6" s="35">
        <f t="shared" si="7"/>
        <v>514.97</v>
      </c>
      <c r="BI6" s="35">
        <f t="shared" si="7"/>
        <v>867.32</v>
      </c>
      <c r="BJ6" s="35">
        <f t="shared" si="7"/>
        <v>846.9</v>
      </c>
      <c r="BK6" s="35">
        <f t="shared" si="7"/>
        <v>416.91</v>
      </c>
      <c r="BL6" s="35">
        <f t="shared" si="7"/>
        <v>392.19</v>
      </c>
      <c r="BM6" s="35">
        <f t="shared" si="7"/>
        <v>413.5</v>
      </c>
      <c r="BN6" s="35">
        <f t="shared" si="7"/>
        <v>244.85</v>
      </c>
      <c r="BO6" s="35">
        <f t="shared" si="7"/>
        <v>296.89</v>
      </c>
      <c r="BP6" s="34" t="str">
        <f>IF(BP7="","",IF(BP7="-","【-】","【"&amp;SUBSTITUTE(TEXT(BP7,"#,##0.00"),"-","△")&amp;"】"))</f>
        <v>【325.02】</v>
      </c>
      <c r="BQ6" s="35">
        <f>IF(BQ7="",NA(),BQ7)</f>
        <v>91.17</v>
      </c>
      <c r="BR6" s="35">
        <f t="shared" ref="BR6:BZ6" si="8">IF(BR7="",NA(),BR7)</f>
        <v>92.33</v>
      </c>
      <c r="BS6" s="35">
        <f t="shared" si="8"/>
        <v>70.44</v>
      </c>
      <c r="BT6" s="35">
        <f t="shared" si="8"/>
        <v>69.73</v>
      </c>
      <c r="BU6" s="35">
        <f t="shared" si="8"/>
        <v>69.459999999999994</v>
      </c>
      <c r="BV6" s="35">
        <f t="shared" si="8"/>
        <v>57.93</v>
      </c>
      <c r="BW6" s="35">
        <f t="shared" si="8"/>
        <v>57.03</v>
      </c>
      <c r="BX6" s="35">
        <f t="shared" si="8"/>
        <v>55.84</v>
      </c>
      <c r="BY6" s="35">
        <f t="shared" si="8"/>
        <v>64.78</v>
      </c>
      <c r="BZ6" s="35">
        <f t="shared" si="8"/>
        <v>63.06</v>
      </c>
      <c r="CA6" s="34" t="str">
        <f>IF(CA7="","",IF(CA7="-","【-】","【"&amp;SUBSTITUTE(TEXT(CA7,"#,##0.00"),"-","△")&amp;"】"))</f>
        <v>【60.61】</v>
      </c>
      <c r="CB6" s="35">
        <f>IF(CB7="",NA(),CB7)</f>
        <v>106.36</v>
      </c>
      <c r="CC6" s="35">
        <f t="shared" ref="CC6:CK6" si="9">IF(CC7="",NA(),CC7)</f>
        <v>104.22</v>
      </c>
      <c r="CD6" s="35">
        <f t="shared" si="9"/>
        <v>134.12</v>
      </c>
      <c r="CE6" s="35">
        <f t="shared" si="9"/>
        <v>136.63999999999999</v>
      </c>
      <c r="CF6" s="35">
        <f t="shared" si="9"/>
        <v>135.47</v>
      </c>
      <c r="CG6" s="35">
        <f t="shared" si="9"/>
        <v>276.93</v>
      </c>
      <c r="CH6" s="35">
        <f t="shared" si="9"/>
        <v>283.73</v>
      </c>
      <c r="CI6" s="35">
        <f t="shared" si="9"/>
        <v>287.57</v>
      </c>
      <c r="CJ6" s="35">
        <f t="shared" si="9"/>
        <v>250.21</v>
      </c>
      <c r="CK6" s="35">
        <f t="shared" si="9"/>
        <v>264.77</v>
      </c>
      <c r="CL6" s="34" t="str">
        <f>IF(CL7="","",IF(CL7="-","【-】","【"&amp;SUBSTITUTE(TEXT(CL7,"#,##0.00"),"-","△")&amp;"】"))</f>
        <v>【270.94】</v>
      </c>
      <c r="CM6" s="35">
        <f>IF(CM7="",NA(),CM7)</f>
        <v>100</v>
      </c>
      <c r="CN6" s="35">
        <f t="shared" ref="CN6:CV6" si="10">IF(CN7="",NA(),CN7)</f>
        <v>100</v>
      </c>
      <c r="CO6" s="35">
        <f t="shared" si="10"/>
        <v>100</v>
      </c>
      <c r="CP6" s="35">
        <f t="shared" si="10"/>
        <v>100</v>
      </c>
      <c r="CQ6" s="35">
        <f t="shared" si="10"/>
        <v>100</v>
      </c>
      <c r="CR6" s="35">
        <f t="shared" si="10"/>
        <v>59.08</v>
      </c>
      <c r="CS6" s="35">
        <f t="shared" si="10"/>
        <v>58.25</v>
      </c>
      <c r="CT6" s="35">
        <f t="shared" si="10"/>
        <v>61.55</v>
      </c>
      <c r="CU6" s="35">
        <f t="shared" si="10"/>
        <v>61.79</v>
      </c>
      <c r="CV6" s="35">
        <f t="shared" si="10"/>
        <v>59.94</v>
      </c>
      <c r="CW6" s="34" t="str">
        <f>IF(CW7="","",IF(CW7="-","【-】","【"&amp;SUBSTITUTE(TEXT(CW7,"#,##0.00"),"-","△")&amp;"】"))</f>
        <v>【57.80】</v>
      </c>
      <c r="CX6" s="35">
        <f>IF(CX7="",NA(),CX7)</f>
        <v>100</v>
      </c>
      <c r="CY6" s="35">
        <f t="shared" ref="CY6:DG6" si="11">IF(CY7="",NA(),CY7)</f>
        <v>100</v>
      </c>
      <c r="CZ6" s="35">
        <f t="shared" si="11"/>
        <v>100</v>
      </c>
      <c r="DA6" s="35">
        <f t="shared" si="11"/>
        <v>100</v>
      </c>
      <c r="DB6" s="35">
        <f t="shared" si="11"/>
        <v>100</v>
      </c>
      <c r="DC6" s="35">
        <f t="shared" si="11"/>
        <v>77.12</v>
      </c>
      <c r="DD6" s="35">
        <f t="shared" si="11"/>
        <v>68.150000000000006</v>
      </c>
      <c r="DE6" s="35">
        <f t="shared" si="11"/>
        <v>67.489999999999995</v>
      </c>
      <c r="DF6" s="35">
        <f t="shared" si="11"/>
        <v>92.44</v>
      </c>
      <c r="DG6" s="35">
        <f t="shared" si="11"/>
        <v>89.66</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124222</v>
      </c>
      <c r="D7" s="37">
        <v>47</v>
      </c>
      <c r="E7" s="37">
        <v>18</v>
      </c>
      <c r="F7" s="37">
        <v>0</v>
      </c>
      <c r="G7" s="37">
        <v>0</v>
      </c>
      <c r="H7" s="37" t="s">
        <v>97</v>
      </c>
      <c r="I7" s="37" t="s">
        <v>98</v>
      </c>
      <c r="J7" s="37" t="s">
        <v>99</v>
      </c>
      <c r="K7" s="37" t="s">
        <v>100</v>
      </c>
      <c r="L7" s="37" t="s">
        <v>101</v>
      </c>
      <c r="M7" s="37" t="s">
        <v>102</v>
      </c>
      <c r="N7" s="38" t="s">
        <v>103</v>
      </c>
      <c r="O7" s="38" t="s">
        <v>104</v>
      </c>
      <c r="P7" s="38">
        <v>14.39</v>
      </c>
      <c r="Q7" s="38">
        <v>100</v>
      </c>
      <c r="R7" s="38">
        <v>2700</v>
      </c>
      <c r="S7" s="38">
        <v>7073</v>
      </c>
      <c r="T7" s="38">
        <v>35.590000000000003</v>
      </c>
      <c r="U7" s="38">
        <v>198.74</v>
      </c>
      <c r="V7" s="38">
        <v>1011</v>
      </c>
      <c r="W7" s="38">
        <v>21.14</v>
      </c>
      <c r="X7" s="38">
        <v>47.82</v>
      </c>
      <c r="Y7" s="38">
        <v>92.42</v>
      </c>
      <c r="Z7" s="38">
        <v>93.15</v>
      </c>
      <c r="AA7" s="38">
        <v>79.3</v>
      </c>
      <c r="AB7" s="38">
        <v>78.23</v>
      </c>
      <c r="AC7" s="38">
        <v>78.33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1052.96</v>
      </c>
      <c r="BG7" s="38">
        <v>1013.27</v>
      </c>
      <c r="BH7" s="38">
        <v>514.97</v>
      </c>
      <c r="BI7" s="38">
        <v>867.32</v>
      </c>
      <c r="BJ7" s="38">
        <v>846.9</v>
      </c>
      <c r="BK7" s="38">
        <v>416.91</v>
      </c>
      <c r="BL7" s="38">
        <v>392.19</v>
      </c>
      <c r="BM7" s="38">
        <v>413.5</v>
      </c>
      <c r="BN7" s="38">
        <v>244.85</v>
      </c>
      <c r="BO7" s="38">
        <v>296.89</v>
      </c>
      <c r="BP7" s="38">
        <v>325.02</v>
      </c>
      <c r="BQ7" s="38">
        <v>91.17</v>
      </c>
      <c r="BR7" s="38">
        <v>92.33</v>
      </c>
      <c r="BS7" s="38">
        <v>70.44</v>
      </c>
      <c r="BT7" s="38">
        <v>69.73</v>
      </c>
      <c r="BU7" s="38">
        <v>69.459999999999994</v>
      </c>
      <c r="BV7" s="38">
        <v>57.93</v>
      </c>
      <c r="BW7" s="38">
        <v>57.03</v>
      </c>
      <c r="BX7" s="38">
        <v>55.84</v>
      </c>
      <c r="BY7" s="38">
        <v>64.78</v>
      </c>
      <c r="BZ7" s="38">
        <v>63.06</v>
      </c>
      <c r="CA7" s="38">
        <v>60.61</v>
      </c>
      <c r="CB7" s="38">
        <v>106.36</v>
      </c>
      <c r="CC7" s="38">
        <v>104.22</v>
      </c>
      <c r="CD7" s="38">
        <v>134.12</v>
      </c>
      <c r="CE7" s="38">
        <v>136.63999999999999</v>
      </c>
      <c r="CF7" s="38">
        <v>135.47</v>
      </c>
      <c r="CG7" s="38">
        <v>276.93</v>
      </c>
      <c r="CH7" s="38">
        <v>283.73</v>
      </c>
      <c r="CI7" s="38">
        <v>287.57</v>
      </c>
      <c r="CJ7" s="38">
        <v>250.21</v>
      </c>
      <c r="CK7" s="38">
        <v>264.77</v>
      </c>
      <c r="CL7" s="38">
        <v>270.94</v>
      </c>
      <c r="CM7" s="38">
        <v>100</v>
      </c>
      <c r="CN7" s="38">
        <v>100</v>
      </c>
      <c r="CO7" s="38">
        <v>100</v>
      </c>
      <c r="CP7" s="38">
        <v>100</v>
      </c>
      <c r="CQ7" s="38">
        <v>100</v>
      </c>
      <c r="CR7" s="38">
        <v>59.08</v>
      </c>
      <c r="CS7" s="38">
        <v>58.25</v>
      </c>
      <c r="CT7" s="38">
        <v>61.55</v>
      </c>
      <c r="CU7" s="38">
        <v>61.79</v>
      </c>
      <c r="CV7" s="38">
        <v>59.94</v>
      </c>
      <c r="CW7" s="38">
        <v>57.8</v>
      </c>
      <c r="CX7" s="38">
        <v>100</v>
      </c>
      <c r="CY7" s="38">
        <v>100</v>
      </c>
      <c r="CZ7" s="38">
        <v>100</v>
      </c>
      <c r="DA7" s="38">
        <v>100</v>
      </c>
      <c r="DB7" s="38">
        <v>100</v>
      </c>
      <c r="DC7" s="38">
        <v>77.12</v>
      </c>
      <c r="DD7" s="38">
        <v>68.150000000000006</v>
      </c>
      <c r="DE7" s="38">
        <v>67.489999999999995</v>
      </c>
      <c r="DF7" s="38">
        <v>92.44</v>
      </c>
      <c r="DG7" s="38">
        <v>89.66</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103</v>
      </c>
      <c r="EF7" s="38" t="s">
        <v>103</v>
      </c>
      <c r="EG7" s="38" t="s">
        <v>103</v>
      </c>
      <c r="EH7" s="38" t="s">
        <v>103</v>
      </c>
      <c r="EI7" s="38" t="s">
        <v>103</v>
      </c>
      <c r="EJ7" s="38" t="s">
        <v>103</v>
      </c>
      <c r="EK7" s="38" t="s">
        <v>103</v>
      </c>
      <c r="EL7" s="38" t="s">
        <v>103</v>
      </c>
      <c r="EM7" s="38" t="s">
        <v>103</v>
      </c>
      <c r="EN7" s="38" t="s">
        <v>103</v>
      </c>
      <c r="EO7" s="38" t="s">
        <v>103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2020-01-23T00:50:22Z</cp:lastPrinted>
  <dcterms:created xsi:type="dcterms:W3CDTF">2019-12-05T05:28:53Z</dcterms:created>
  <dcterms:modified xsi:type="dcterms:W3CDTF">2020-02-18T08:27:03Z</dcterms:modified>
  <cp:category/>
</cp:coreProperties>
</file>