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nzX4kfgwmUz/0tBi1Esdltp9hdScc/XwpY3phGw74SDllHZCt/RHyhgPnrSVdp2rdfbXQ40k7oqqGqnb1yfE8Q==" workbookSaltValue="frZdayJw0CF8PSq3Bty92A==" workbookSpinCount="100000" lockStructure="1"/>
  <bookViews>
    <workbookView xWindow="93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BB10" i="4"/>
  <c r="AT10" i="4"/>
  <c r="AL10" i="4"/>
  <c r="W10" i="4"/>
  <c r="P10" i="4"/>
  <c r="I10" i="4"/>
  <c r="BB8" i="4"/>
  <c r="AT8" i="4"/>
  <c r="AL8" i="4"/>
  <c r="W8" i="4"/>
  <c r="P8" i="4"/>
  <c r="I8" i="4"/>
  <c r="B6" i="4"/>
  <c r="C10" i="5" l="1"/>
  <c r="D10" i="5"/>
  <c r="E10" i="5"/>
  <c r="B10" i="5"/>
</calcChain>
</file>

<file path=xl/sharedStrings.xml><?xml version="1.0" encoding="utf-8"?>
<sst xmlns="http://schemas.openxmlformats.org/spreadsheetml/2006/main" count="254" uniqueCount="114">
  <si>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</si>
  <si>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</si>
  <si>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</si>
  <si>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</si>
  <si>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</si>
  <si>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</si>
  <si>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</si>
  <si>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</si>
  <si>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</si>
  <si>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</si>
  <si>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</si>
  <si>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</si>
  <si>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</si>
  <si>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</si>
  <si>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</si>
  <si>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</si>
  <si>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</si>
  <si>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</si>
  <si>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</si>
  <si>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</si>
  <si>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</si>
  <si>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</si>
  <si>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</si>
  <si>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</si>
  <si>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</si>
  <si>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</si>
  <si>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</si>
  <si>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</si>
  <si>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</si>
  <si>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</si>
  <si>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</si>
  <si>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</si>
  <si>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</si>
  <si>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</si>
  <si>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</si>
  <si>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</si>
  <si>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</si>
  <si>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</si>
  <si>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</si>
  <si>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</si>
  <si>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</si>
  <si>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</si>
  <si>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</si>
  <si>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</si>
  <si>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</si>
  <si>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</si>
  <si>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</si>
  <si>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</si>
  <si>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</si>
  <si>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</si>
  <si>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</si>
  <si>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</si>
  <si>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</si>
  <si>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</si>
  <si>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</si>
  <si>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</si>
  <si>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</si>
  <si>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</si>
  <si>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</si>
  <si>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</si>
  <si>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</si>
  <si>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</si>
  <si>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</si>
  <si>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</si>
  <si>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</si>
  <si>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</si>
  <si>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</si>
  <si>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</si>
  <si>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</si>
  <si>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</si>
  <si>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</si>
  <si>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</si>
  <si>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</si>
  <si>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</si>
  <si>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</si>
  <si>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</si>
  <si>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</si>
  <si>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</si>
  <si>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</si>
  <si>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</si>
  <si>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</si>
  <si>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</si>
  <si>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</si>
  <si>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</si>
  <si>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</si>
  <si>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</si>
  <si>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</si>
  <si>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</si>
  <si>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</si>
  <si>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</si>
  <si>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</si>
  <si>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</si>
  <si>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</si>
  <si>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</si>
  <si>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</si>
  <si>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</si>
  <si>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</si>
  <si>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</si>
  <si>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長生村</t>
  </si>
  <si>
    <t>法非適用</t>
  </si>
  <si>
    <t>下水道事業</t>
  </si>
  <si>
    <t>公共下水道</t>
  </si>
  <si>
    <t>Cd2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</si>
  <si>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</si>
  <si>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</si>
  <si>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</si>
  <si>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</si>
  <si>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</si>
  <si>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</si>
  <si>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</si>
  <si>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</si>
  <si>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使用水量については、人口減少、節水型社会への移行等により減少傾向にあり、今後もその傾向が続くものと想定されます。また、費用については、施設の修繕や機械設備の交換、企業債償還金についても令和5年度まで高水準で続く見込みとなっておりますが、最近頻発している機械設備の故障または今後想定される管渠等の老朽化対策が図れるよう企業会計への移行、使用料見直し検討に取り組み改善を目指すが、依然として一般会計からの繰入金（基準外繰入）に頼らざるをえない状況にあります。他には施設整備の選択と集中、工事コストの縮減、事業規模の縮小や事業内容の精査を行い、関連施設等の適切な維持管理に努めるほか、更新等については状況に応じて時期の延伸やダウンサイジングなど、トータルコストの縮減に努めて行政サービス水準の低下を招かないように事業の安定的な運営に努めていきます。</t>
    <rPh sb="92" eb="94">
      <t>レイワ</t>
    </rPh>
    <rPh sb="95" eb="97">
      <t>ネンド</t>
    </rPh>
    <phoneticPr fontId="4"/>
  </si>
  <si>
    <r>
      <t>終末処理場（長生浄化センター）は、平成9年の供用開始より21年が経過し、機械設備等の老朽化と地域特性の塩害による腐食が発生しています。このため村では長寿命化計画を策定し、施設の重要度別に修繕計画を策定し平成27年度から平成31年度までの5ヵ年をかけて改築・更新工事を実施しています。また、令和2年度よりストックマネジメント計画を策定し、</t>
    </r>
    <r>
      <rPr>
        <sz val="10"/>
        <rFont val="ＭＳ ゴシック"/>
        <family val="3"/>
        <charset val="128"/>
      </rPr>
      <t>引き続き</t>
    </r>
    <r>
      <rPr>
        <sz val="10"/>
        <color theme="1"/>
        <rFont val="ＭＳ ゴシック"/>
        <family val="3"/>
        <charset val="128"/>
      </rPr>
      <t>機械設備等、老朽化した設備の修繕を計画的に進めていきます。なお、管渠についてはマンホールポンプ場の水中ポンプが絶縁不良を起こし機能低下を招く事象が頻発しているところから順次交換工事を実施していき、今後老朽化する管渠について計画的な整備を進めていきます。</t>
    </r>
    <rPh sb="144" eb="146">
      <t>レイワ</t>
    </rPh>
    <rPh sb="147" eb="149">
      <t>ネンド</t>
    </rPh>
    <rPh sb="161" eb="163">
      <t>ケイカク</t>
    </rPh>
    <rPh sb="164" eb="166">
      <t>サクテイ</t>
    </rPh>
    <rPh sb="172" eb="174">
      <t>キカイ</t>
    </rPh>
    <rPh sb="174" eb="176">
      <t>セツビ</t>
    </rPh>
    <rPh sb="176" eb="177">
      <t>トウ</t>
    </rPh>
    <rPh sb="178" eb="181">
      <t>ロウキュウカ</t>
    </rPh>
    <rPh sb="183" eb="185">
      <t>セツビ</t>
    </rPh>
    <rPh sb="186" eb="188">
      <t>シュウゼン</t>
    </rPh>
    <rPh sb="189" eb="192">
      <t>ケイカクテキ</t>
    </rPh>
    <rPh sb="193" eb="194">
      <t>スス</t>
    </rPh>
    <phoneticPr fontId="4"/>
  </si>
  <si>
    <t>本村の下水道事業は整備の未だ途中で、過去に面整備を推進するために短期間に多額の事業費をかけたため企業債残高が高い状況にあり企業債償還金が経営を圧迫する大きな要因となっています。
集計方法をH28年度に下水道事業を公共下水道事業と特定環境保全公共下水道に分けたため数値は各々の按分数値となっています。
①収益的収支比率
事業計画に沿って管渠建設工事等を実施中であり、地方債償還金の支出を使用料等の収入で賄えてないため低水準になっています。
④企業債残高対事業規模比率
事業計画に沿って管渠建設工事を実施しているため、類似団体に比べ高い値を示しています。
⑤経費回収率
使用料で賄うべき費用が賄えておらず、類似団体と比して低い値となっています。
⑥汚水処理原価
修繕料などの維持管理が増加傾向となっており、使用料で賄うべき費用が賄えておらず、類似団体に比べ高い値となっています。
⑦施設利用率
施設利用率は水洗化率の向上に伴い増加傾向にありますが、最大水量に対応できるよう整備されていることから６割程度で推移しています。
⑧水洗化率
引き続き水洗化率向上の取組を進めます。</t>
    <rPh sb="159" eb="161">
      <t>ジギョウ</t>
    </rPh>
    <rPh sb="161" eb="163">
      <t>ケイカク</t>
    </rPh>
    <rPh sb="164" eb="165">
      <t>ソ</t>
    </rPh>
    <rPh sb="167" eb="169">
      <t>カンキョ</t>
    </rPh>
    <rPh sb="169" eb="171">
      <t>ケンセツ</t>
    </rPh>
    <rPh sb="171" eb="173">
      <t>コウジ</t>
    </rPh>
    <rPh sb="173" eb="174">
      <t>トウ</t>
    </rPh>
    <rPh sb="175" eb="178">
      <t>ジッシチュウ</t>
    </rPh>
    <rPh sb="182" eb="184">
      <t>チホウ</t>
    </rPh>
    <rPh sb="184" eb="185">
      <t>サイ</t>
    </rPh>
    <rPh sb="185" eb="187">
      <t>ショウカン</t>
    </rPh>
    <rPh sb="187" eb="188">
      <t>キン</t>
    </rPh>
    <rPh sb="189" eb="191">
      <t>シシュツ</t>
    </rPh>
    <rPh sb="192" eb="194">
      <t>シヨウ</t>
    </rPh>
    <rPh sb="194" eb="195">
      <t>リョウ</t>
    </rPh>
    <rPh sb="195" eb="196">
      <t>トウ</t>
    </rPh>
    <rPh sb="197" eb="199">
      <t>シュウニュウ</t>
    </rPh>
    <rPh sb="200" eb="201">
      <t>マカナ</t>
    </rPh>
    <rPh sb="207" eb="210">
      <t>テイスイジュン</t>
    </rPh>
    <rPh sb="233" eb="235">
      <t>ジギョウ</t>
    </rPh>
    <rPh sb="235" eb="237">
      <t>ケイカク</t>
    </rPh>
    <rPh sb="238" eb="239">
      <t>ソ</t>
    </rPh>
    <rPh sb="241" eb="243">
      <t>カンキョ</t>
    </rPh>
    <rPh sb="243" eb="245">
      <t>ケンセツ</t>
    </rPh>
    <rPh sb="245" eb="247">
      <t>コウジ</t>
    </rPh>
    <rPh sb="248" eb="250">
      <t>ジッシ</t>
    </rPh>
    <rPh sb="264" eb="265">
      <t>タカ</t>
    </rPh>
    <rPh sb="266" eb="267">
      <t>アタイ</t>
    </rPh>
    <rPh sb="268" eb="269">
      <t>シメ</t>
    </rPh>
    <rPh sb="283" eb="285">
      <t>シヨウ</t>
    </rPh>
    <rPh sb="285" eb="286">
      <t>リョウ</t>
    </rPh>
    <rPh sb="287" eb="288">
      <t>マカナ</t>
    </rPh>
    <rPh sb="291" eb="293">
      <t>ヒヨウ</t>
    </rPh>
    <rPh sb="294" eb="295">
      <t>マカナ</t>
    </rPh>
    <rPh sb="301" eb="303">
      <t>ルイジ</t>
    </rPh>
    <rPh sb="303" eb="305">
      <t>ダンタイ</t>
    </rPh>
    <rPh sb="306" eb="307">
      <t>ヒ</t>
    </rPh>
    <rPh sb="309" eb="310">
      <t>ヒク</t>
    </rPh>
    <rPh sb="311" eb="312">
      <t>アタイ</t>
    </rPh>
    <rPh sb="329" eb="331">
      <t>シュウゼン</t>
    </rPh>
    <rPh sb="331" eb="332">
      <t>リョウ</t>
    </rPh>
    <rPh sb="335" eb="337">
      <t>イジ</t>
    </rPh>
    <rPh sb="337" eb="339">
      <t>カンリ</t>
    </rPh>
    <rPh sb="340" eb="342">
      <t>ゾウカ</t>
    </rPh>
    <rPh sb="342" eb="344">
      <t>ケイコウ</t>
    </rPh>
    <rPh sb="376" eb="377">
      <t>タカ</t>
    </rPh>
    <rPh sb="378" eb="379">
      <t>アタイ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</si>
</sst>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6D4F-4E88-BCF3-59555D3DA1E1}"/>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c:v>
                </c:pt>
                <c:pt idx="3">
                  <c:v>0.13</c:v>
                </c:pt>
                <c:pt idx="4">
                  <c:v>0.12</c:v>
                </c:pt>
              </c:numCache>
            </c:numRef>
          </c:val>
          <c:smooth val="0"/>
          <c:extLst>
            <c:ext xmlns:c16="http://schemas.microsoft.com/office/drawing/2014/chart" uri="{C3380CC4-5D6E-409C-BE32-E72D297353CC}">
              <c16:uniqueId val="{00000001-6D4F-4E88-BCF3-59555D3DA1E1}"/>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57.11</c:v>
                </c:pt>
                <c:pt idx="3">
                  <c:v>59.86</c:v>
                </c:pt>
                <c:pt idx="4">
                  <c:v>64.8</c:v>
                </c:pt>
              </c:numCache>
            </c:numRef>
          </c:val>
          <c:extLst>
            <c:ext xmlns:c16="http://schemas.microsoft.com/office/drawing/2014/chart" uri="{C3380CC4-5D6E-409C-BE32-E72D297353CC}">
              <c16:uniqueId val="{00000000-D7D2-4F2F-A9C3-202106CDE5DA}"/>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49.25</c:v>
                </c:pt>
                <c:pt idx="3">
                  <c:v>50.24</c:v>
                </c:pt>
                <c:pt idx="4">
                  <c:v>49.68</c:v>
                </c:pt>
              </c:numCache>
            </c:numRef>
          </c:val>
          <c:smooth val="0"/>
          <c:extLst>
            <c:ext xmlns:c16="http://schemas.microsoft.com/office/drawing/2014/chart" uri="{C3380CC4-5D6E-409C-BE32-E72D297353CC}">
              <c16:uniqueId val="{00000001-D7D2-4F2F-A9C3-202106CDE5DA}"/>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77.63</c:v>
                </c:pt>
                <c:pt idx="3">
                  <c:v>80.67</c:v>
                </c:pt>
                <c:pt idx="4">
                  <c:v>80.37</c:v>
                </c:pt>
              </c:numCache>
            </c:numRef>
          </c:val>
          <c:extLst>
            <c:ext xmlns:c16="http://schemas.microsoft.com/office/drawing/2014/chart" uri="{C3380CC4-5D6E-409C-BE32-E72D297353CC}">
              <c16:uniqueId val="{00000000-CD56-41AD-8ED8-F7B1D2FECFC2}"/>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84.12</c:v>
                </c:pt>
                <c:pt idx="3">
                  <c:v>84.17</c:v>
                </c:pt>
                <c:pt idx="4">
                  <c:v>83.35</c:v>
                </c:pt>
              </c:numCache>
            </c:numRef>
          </c:val>
          <c:smooth val="0"/>
          <c:extLst>
            <c:ext xmlns:c16="http://schemas.microsoft.com/office/drawing/2014/chart" uri="{C3380CC4-5D6E-409C-BE32-E72D297353CC}">
              <c16:uniqueId val="{00000001-CD56-41AD-8ED8-F7B1D2FECFC2}"/>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39.46</c:v>
                </c:pt>
                <c:pt idx="3">
                  <c:v>38.25</c:v>
                </c:pt>
                <c:pt idx="4">
                  <c:v>36.58</c:v>
                </c:pt>
              </c:numCache>
            </c:numRef>
          </c:val>
          <c:extLst>
            <c:ext xmlns:c16="http://schemas.microsoft.com/office/drawing/2014/chart" uri="{C3380CC4-5D6E-409C-BE32-E72D297353CC}">
              <c16:uniqueId val="{00000000-3C05-437B-8A9F-24DBCCF355BD}"/>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C05-437B-8A9F-24DBCCF355BD}"/>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2FE-4F94-A558-A87615E764F0}"/>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2FE-4F94-A558-A87615E764F0}"/>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B9C-4373-BFDF-DB4F613D514F}"/>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B9C-4373-BFDF-DB4F613D514F}"/>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1AD-45B3-844C-0BA2DDF09069}"/>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1AD-45B3-844C-0BA2DDF09069}"/>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BA6-4840-8DE3-7A3F840FE23B}"/>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BA6-4840-8DE3-7A3F840FE23B}"/>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5595.71</c:v>
                </c:pt>
                <c:pt idx="3">
                  <c:v>5367.07</c:v>
                </c:pt>
                <c:pt idx="4">
                  <c:v>5661.68</c:v>
                </c:pt>
              </c:numCache>
            </c:numRef>
          </c:val>
          <c:extLst>
            <c:ext xmlns:c16="http://schemas.microsoft.com/office/drawing/2014/chart" uri="{C3380CC4-5D6E-409C-BE32-E72D297353CC}">
              <c16:uniqueId val="{00000000-4056-43D2-95C2-73333C2A402F}"/>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1047.6500000000001</c:v>
                </c:pt>
                <c:pt idx="3">
                  <c:v>1124.26</c:v>
                </c:pt>
                <c:pt idx="4">
                  <c:v>1048.23</c:v>
                </c:pt>
              </c:numCache>
            </c:numRef>
          </c:val>
          <c:smooth val="0"/>
          <c:extLst>
            <c:ext xmlns:c16="http://schemas.microsoft.com/office/drawing/2014/chart" uri="{C3380CC4-5D6E-409C-BE32-E72D297353CC}">
              <c16:uniqueId val="{00000001-4056-43D2-95C2-73333C2A402F}"/>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23.44</c:v>
                </c:pt>
                <c:pt idx="3">
                  <c:v>22.59</c:v>
                </c:pt>
                <c:pt idx="4">
                  <c:v>21.98</c:v>
                </c:pt>
              </c:numCache>
            </c:numRef>
          </c:val>
          <c:extLst>
            <c:ext xmlns:c16="http://schemas.microsoft.com/office/drawing/2014/chart" uri="{C3380CC4-5D6E-409C-BE32-E72D297353CC}">
              <c16:uniqueId val="{00000000-7334-4047-AB43-4FDB53067121}"/>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74.040000000000006</c:v>
                </c:pt>
                <c:pt idx="3">
                  <c:v>80.58</c:v>
                </c:pt>
                <c:pt idx="4">
                  <c:v>78.92</c:v>
                </c:pt>
              </c:numCache>
            </c:numRef>
          </c:val>
          <c:smooth val="0"/>
          <c:extLst>
            <c:ext xmlns:c16="http://schemas.microsoft.com/office/drawing/2014/chart" uri="{C3380CC4-5D6E-409C-BE32-E72D297353CC}">
              <c16:uniqueId val="{00000001-7334-4047-AB43-4FDB53067121}"/>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696.97</c:v>
                </c:pt>
                <c:pt idx="3">
                  <c:v>724.12</c:v>
                </c:pt>
                <c:pt idx="4">
                  <c:v>741.62</c:v>
                </c:pt>
              </c:numCache>
            </c:numRef>
          </c:val>
          <c:extLst>
            <c:ext xmlns:c16="http://schemas.microsoft.com/office/drawing/2014/chart" uri="{C3380CC4-5D6E-409C-BE32-E72D297353CC}">
              <c16:uniqueId val="{00000000-D044-4CB4-A60D-2672FEFCF067}"/>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235.61</c:v>
                </c:pt>
                <c:pt idx="3">
                  <c:v>216.21</c:v>
                </c:pt>
                <c:pt idx="4">
                  <c:v>220.31</c:v>
                </c:pt>
              </c:numCache>
            </c:numRef>
          </c:val>
          <c:smooth val="0"/>
          <c:extLst>
            <c:ext xmlns:c16="http://schemas.microsoft.com/office/drawing/2014/chart" uri="{C3380CC4-5D6E-409C-BE32-E72D297353CC}">
              <c16:uniqueId val="{00000001-D044-4CB4-A60D-2672FEFCF067}"/>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千葉県　長生村</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Cd2</v>
      </c>
      <c r="X8" s="48"/>
      <c r="Y8" s="48"/>
      <c r="Z8" s="48"/>
      <c r="AA8" s="48"/>
      <c r="AB8" s="48"/>
      <c r="AC8" s="48"/>
      <c r="AD8" s="49" t="str">
        <f>データ!$M$6</f>
        <v>非設置</v>
      </c>
      <c r="AE8" s="49"/>
      <c r="AF8" s="49"/>
      <c r="AG8" s="49"/>
      <c r="AH8" s="49"/>
      <c r="AI8" s="49"/>
      <c r="AJ8" s="49"/>
      <c r="AK8" s="3"/>
      <c r="AL8" s="50">
        <f>データ!S6</f>
        <v>14412</v>
      </c>
      <c r="AM8" s="50"/>
      <c r="AN8" s="50"/>
      <c r="AO8" s="50"/>
      <c r="AP8" s="50"/>
      <c r="AQ8" s="50"/>
      <c r="AR8" s="50"/>
      <c r="AS8" s="50"/>
      <c r="AT8" s="45">
        <f>データ!T6</f>
        <v>28.29</v>
      </c>
      <c r="AU8" s="45"/>
      <c r="AV8" s="45"/>
      <c r="AW8" s="45"/>
      <c r="AX8" s="45"/>
      <c r="AY8" s="45"/>
      <c r="AZ8" s="45"/>
      <c r="BA8" s="45"/>
      <c r="BB8" s="45">
        <f>データ!U6</f>
        <v>509.44</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29.93</v>
      </c>
      <c r="Q10" s="45"/>
      <c r="R10" s="45"/>
      <c r="S10" s="45"/>
      <c r="T10" s="45"/>
      <c r="U10" s="45"/>
      <c r="V10" s="45"/>
      <c r="W10" s="45">
        <f>データ!Q6</f>
        <v>57.54</v>
      </c>
      <c r="X10" s="45"/>
      <c r="Y10" s="45"/>
      <c r="Z10" s="45"/>
      <c r="AA10" s="45"/>
      <c r="AB10" s="45"/>
      <c r="AC10" s="45"/>
      <c r="AD10" s="50">
        <f>データ!R6</f>
        <v>2376</v>
      </c>
      <c r="AE10" s="50"/>
      <c r="AF10" s="50"/>
      <c r="AG10" s="50"/>
      <c r="AH10" s="50"/>
      <c r="AI10" s="50"/>
      <c r="AJ10" s="50"/>
      <c r="AK10" s="2"/>
      <c r="AL10" s="50">
        <f>データ!V6</f>
        <v>4275</v>
      </c>
      <c r="AM10" s="50"/>
      <c r="AN10" s="50"/>
      <c r="AO10" s="50"/>
      <c r="AP10" s="50"/>
      <c r="AQ10" s="50"/>
      <c r="AR10" s="50"/>
      <c r="AS10" s="50"/>
      <c r="AT10" s="45">
        <f>データ!W6</f>
        <v>2.31</v>
      </c>
      <c r="AU10" s="45"/>
      <c r="AV10" s="45"/>
      <c r="AW10" s="45"/>
      <c r="AX10" s="45"/>
      <c r="AY10" s="45"/>
      <c r="AZ10" s="45"/>
      <c r="BA10" s="45"/>
      <c r="BB10" s="45">
        <f>データ!X6</f>
        <v>1850.65</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5" t="s">
        <v>113</v>
      </c>
      <c r="BM16" s="76"/>
      <c r="BN16" s="76"/>
      <c r="BO16" s="76"/>
      <c r="BP16" s="76"/>
      <c r="BQ16" s="76"/>
      <c r="BR16" s="76"/>
      <c r="BS16" s="76"/>
      <c r="BT16" s="76"/>
      <c r="BU16" s="76"/>
      <c r="BV16" s="76"/>
      <c r="BW16" s="76"/>
      <c r="BX16" s="76"/>
      <c r="BY16" s="76"/>
      <c r="BZ16" s="77"/>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5"/>
      <c r="BM17" s="76"/>
      <c r="BN17" s="76"/>
      <c r="BO17" s="76"/>
      <c r="BP17" s="76"/>
      <c r="BQ17" s="76"/>
      <c r="BR17" s="76"/>
      <c r="BS17" s="76"/>
      <c r="BT17" s="76"/>
      <c r="BU17" s="76"/>
      <c r="BV17" s="76"/>
      <c r="BW17" s="76"/>
      <c r="BX17" s="76"/>
      <c r="BY17" s="76"/>
      <c r="BZ17" s="77"/>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5"/>
      <c r="BM18" s="76"/>
      <c r="BN18" s="76"/>
      <c r="BO18" s="76"/>
      <c r="BP18" s="76"/>
      <c r="BQ18" s="76"/>
      <c r="BR18" s="76"/>
      <c r="BS18" s="76"/>
      <c r="BT18" s="76"/>
      <c r="BU18" s="76"/>
      <c r="BV18" s="76"/>
      <c r="BW18" s="76"/>
      <c r="BX18" s="76"/>
      <c r="BY18" s="76"/>
      <c r="BZ18" s="77"/>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5"/>
      <c r="BM19" s="76"/>
      <c r="BN19" s="76"/>
      <c r="BO19" s="76"/>
      <c r="BP19" s="76"/>
      <c r="BQ19" s="76"/>
      <c r="BR19" s="76"/>
      <c r="BS19" s="76"/>
      <c r="BT19" s="76"/>
      <c r="BU19" s="76"/>
      <c r="BV19" s="76"/>
      <c r="BW19" s="76"/>
      <c r="BX19" s="76"/>
      <c r="BY19" s="76"/>
      <c r="BZ19" s="77"/>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5"/>
      <c r="BM20" s="76"/>
      <c r="BN20" s="76"/>
      <c r="BO20" s="76"/>
      <c r="BP20" s="76"/>
      <c r="BQ20" s="76"/>
      <c r="BR20" s="76"/>
      <c r="BS20" s="76"/>
      <c r="BT20" s="76"/>
      <c r="BU20" s="76"/>
      <c r="BV20" s="76"/>
      <c r="BW20" s="76"/>
      <c r="BX20" s="76"/>
      <c r="BY20" s="76"/>
      <c r="BZ20" s="77"/>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5"/>
      <c r="BM21" s="76"/>
      <c r="BN21" s="76"/>
      <c r="BO21" s="76"/>
      <c r="BP21" s="76"/>
      <c r="BQ21" s="76"/>
      <c r="BR21" s="76"/>
      <c r="BS21" s="76"/>
      <c r="BT21" s="76"/>
      <c r="BU21" s="76"/>
      <c r="BV21" s="76"/>
      <c r="BW21" s="76"/>
      <c r="BX21" s="76"/>
      <c r="BY21" s="76"/>
      <c r="BZ21" s="77"/>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5"/>
      <c r="BM22" s="76"/>
      <c r="BN22" s="76"/>
      <c r="BO22" s="76"/>
      <c r="BP22" s="76"/>
      <c r="BQ22" s="76"/>
      <c r="BR22" s="76"/>
      <c r="BS22" s="76"/>
      <c r="BT22" s="76"/>
      <c r="BU22" s="76"/>
      <c r="BV22" s="76"/>
      <c r="BW22" s="76"/>
      <c r="BX22" s="76"/>
      <c r="BY22" s="76"/>
      <c r="BZ22" s="77"/>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5"/>
      <c r="BM23" s="76"/>
      <c r="BN23" s="76"/>
      <c r="BO23" s="76"/>
      <c r="BP23" s="76"/>
      <c r="BQ23" s="76"/>
      <c r="BR23" s="76"/>
      <c r="BS23" s="76"/>
      <c r="BT23" s="76"/>
      <c r="BU23" s="76"/>
      <c r="BV23" s="76"/>
      <c r="BW23" s="76"/>
      <c r="BX23" s="76"/>
      <c r="BY23" s="76"/>
      <c r="BZ23" s="77"/>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5"/>
      <c r="BM24" s="76"/>
      <c r="BN24" s="76"/>
      <c r="BO24" s="76"/>
      <c r="BP24" s="76"/>
      <c r="BQ24" s="76"/>
      <c r="BR24" s="76"/>
      <c r="BS24" s="76"/>
      <c r="BT24" s="76"/>
      <c r="BU24" s="76"/>
      <c r="BV24" s="76"/>
      <c r="BW24" s="76"/>
      <c r="BX24" s="76"/>
      <c r="BY24" s="76"/>
      <c r="BZ24" s="77"/>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5"/>
      <c r="BM25" s="76"/>
      <c r="BN25" s="76"/>
      <c r="BO25" s="76"/>
      <c r="BP25" s="76"/>
      <c r="BQ25" s="76"/>
      <c r="BR25" s="76"/>
      <c r="BS25" s="76"/>
      <c r="BT25" s="76"/>
      <c r="BU25" s="76"/>
      <c r="BV25" s="76"/>
      <c r="BW25" s="76"/>
      <c r="BX25" s="76"/>
      <c r="BY25" s="76"/>
      <c r="BZ25" s="77"/>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5"/>
      <c r="BM26" s="76"/>
      <c r="BN26" s="76"/>
      <c r="BO26" s="76"/>
      <c r="BP26" s="76"/>
      <c r="BQ26" s="76"/>
      <c r="BR26" s="76"/>
      <c r="BS26" s="76"/>
      <c r="BT26" s="76"/>
      <c r="BU26" s="76"/>
      <c r="BV26" s="76"/>
      <c r="BW26" s="76"/>
      <c r="BX26" s="76"/>
      <c r="BY26" s="76"/>
      <c r="BZ26" s="77"/>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5"/>
      <c r="BM27" s="76"/>
      <c r="BN27" s="76"/>
      <c r="BO27" s="76"/>
      <c r="BP27" s="76"/>
      <c r="BQ27" s="76"/>
      <c r="BR27" s="76"/>
      <c r="BS27" s="76"/>
      <c r="BT27" s="76"/>
      <c r="BU27" s="76"/>
      <c r="BV27" s="76"/>
      <c r="BW27" s="76"/>
      <c r="BX27" s="76"/>
      <c r="BY27" s="76"/>
      <c r="BZ27" s="77"/>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5"/>
      <c r="BM28" s="76"/>
      <c r="BN28" s="76"/>
      <c r="BO28" s="76"/>
      <c r="BP28" s="76"/>
      <c r="BQ28" s="76"/>
      <c r="BR28" s="76"/>
      <c r="BS28" s="76"/>
      <c r="BT28" s="76"/>
      <c r="BU28" s="76"/>
      <c r="BV28" s="76"/>
      <c r="BW28" s="76"/>
      <c r="BX28" s="76"/>
      <c r="BY28" s="76"/>
      <c r="BZ28" s="77"/>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5"/>
      <c r="BM29" s="76"/>
      <c r="BN29" s="76"/>
      <c r="BO29" s="76"/>
      <c r="BP29" s="76"/>
      <c r="BQ29" s="76"/>
      <c r="BR29" s="76"/>
      <c r="BS29" s="76"/>
      <c r="BT29" s="76"/>
      <c r="BU29" s="76"/>
      <c r="BV29" s="76"/>
      <c r="BW29" s="76"/>
      <c r="BX29" s="76"/>
      <c r="BY29" s="76"/>
      <c r="BZ29" s="77"/>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5"/>
      <c r="BM30" s="76"/>
      <c r="BN30" s="76"/>
      <c r="BO30" s="76"/>
      <c r="BP30" s="76"/>
      <c r="BQ30" s="76"/>
      <c r="BR30" s="76"/>
      <c r="BS30" s="76"/>
      <c r="BT30" s="76"/>
      <c r="BU30" s="76"/>
      <c r="BV30" s="76"/>
      <c r="BW30" s="76"/>
      <c r="BX30" s="76"/>
      <c r="BY30" s="76"/>
      <c r="BZ30" s="77"/>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5"/>
      <c r="BM31" s="76"/>
      <c r="BN31" s="76"/>
      <c r="BO31" s="76"/>
      <c r="BP31" s="76"/>
      <c r="BQ31" s="76"/>
      <c r="BR31" s="76"/>
      <c r="BS31" s="76"/>
      <c r="BT31" s="76"/>
      <c r="BU31" s="76"/>
      <c r="BV31" s="76"/>
      <c r="BW31" s="76"/>
      <c r="BX31" s="76"/>
      <c r="BY31" s="76"/>
      <c r="BZ31" s="77"/>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5"/>
      <c r="BM32" s="76"/>
      <c r="BN32" s="76"/>
      <c r="BO32" s="76"/>
      <c r="BP32" s="76"/>
      <c r="BQ32" s="76"/>
      <c r="BR32" s="76"/>
      <c r="BS32" s="76"/>
      <c r="BT32" s="76"/>
      <c r="BU32" s="76"/>
      <c r="BV32" s="76"/>
      <c r="BW32" s="76"/>
      <c r="BX32" s="76"/>
      <c r="BY32" s="76"/>
      <c r="BZ32" s="77"/>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5"/>
      <c r="BM33" s="76"/>
      <c r="BN33" s="76"/>
      <c r="BO33" s="76"/>
      <c r="BP33" s="76"/>
      <c r="BQ33" s="76"/>
      <c r="BR33" s="76"/>
      <c r="BS33" s="76"/>
      <c r="BT33" s="76"/>
      <c r="BU33" s="76"/>
      <c r="BV33" s="76"/>
      <c r="BW33" s="76"/>
      <c r="BX33" s="76"/>
      <c r="BY33" s="76"/>
      <c r="BZ33" s="77"/>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5"/>
      <c r="BM34" s="76"/>
      <c r="BN34" s="76"/>
      <c r="BO34" s="76"/>
      <c r="BP34" s="76"/>
      <c r="BQ34" s="76"/>
      <c r="BR34" s="76"/>
      <c r="BS34" s="76"/>
      <c r="BT34" s="76"/>
      <c r="BU34" s="76"/>
      <c r="BV34" s="76"/>
      <c r="BW34" s="76"/>
      <c r="BX34" s="76"/>
      <c r="BY34" s="76"/>
      <c r="BZ34" s="77"/>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5"/>
      <c r="BM35" s="76"/>
      <c r="BN35" s="76"/>
      <c r="BO35" s="76"/>
      <c r="BP35" s="76"/>
      <c r="BQ35" s="76"/>
      <c r="BR35" s="76"/>
      <c r="BS35" s="76"/>
      <c r="BT35" s="76"/>
      <c r="BU35" s="76"/>
      <c r="BV35" s="76"/>
      <c r="BW35" s="76"/>
      <c r="BX35" s="76"/>
      <c r="BY35" s="76"/>
      <c r="BZ35" s="77"/>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5"/>
      <c r="BM36" s="76"/>
      <c r="BN36" s="76"/>
      <c r="BO36" s="76"/>
      <c r="BP36" s="76"/>
      <c r="BQ36" s="76"/>
      <c r="BR36" s="76"/>
      <c r="BS36" s="76"/>
      <c r="BT36" s="76"/>
      <c r="BU36" s="76"/>
      <c r="BV36" s="76"/>
      <c r="BW36" s="76"/>
      <c r="BX36" s="76"/>
      <c r="BY36" s="76"/>
      <c r="BZ36" s="77"/>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5"/>
      <c r="BM37" s="76"/>
      <c r="BN37" s="76"/>
      <c r="BO37" s="76"/>
      <c r="BP37" s="76"/>
      <c r="BQ37" s="76"/>
      <c r="BR37" s="76"/>
      <c r="BS37" s="76"/>
      <c r="BT37" s="76"/>
      <c r="BU37" s="76"/>
      <c r="BV37" s="76"/>
      <c r="BW37" s="76"/>
      <c r="BX37" s="76"/>
      <c r="BY37" s="76"/>
      <c r="BZ37" s="77"/>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5"/>
      <c r="BM38" s="76"/>
      <c r="BN38" s="76"/>
      <c r="BO38" s="76"/>
      <c r="BP38" s="76"/>
      <c r="BQ38" s="76"/>
      <c r="BR38" s="76"/>
      <c r="BS38" s="76"/>
      <c r="BT38" s="76"/>
      <c r="BU38" s="76"/>
      <c r="BV38" s="76"/>
      <c r="BW38" s="76"/>
      <c r="BX38" s="76"/>
      <c r="BY38" s="76"/>
      <c r="BZ38" s="77"/>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5"/>
      <c r="BM39" s="76"/>
      <c r="BN39" s="76"/>
      <c r="BO39" s="76"/>
      <c r="BP39" s="76"/>
      <c r="BQ39" s="76"/>
      <c r="BR39" s="76"/>
      <c r="BS39" s="76"/>
      <c r="BT39" s="76"/>
      <c r="BU39" s="76"/>
      <c r="BV39" s="76"/>
      <c r="BW39" s="76"/>
      <c r="BX39" s="76"/>
      <c r="BY39" s="76"/>
      <c r="BZ39" s="77"/>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5"/>
      <c r="BM40" s="76"/>
      <c r="BN40" s="76"/>
      <c r="BO40" s="76"/>
      <c r="BP40" s="76"/>
      <c r="BQ40" s="76"/>
      <c r="BR40" s="76"/>
      <c r="BS40" s="76"/>
      <c r="BT40" s="76"/>
      <c r="BU40" s="76"/>
      <c r="BV40" s="76"/>
      <c r="BW40" s="76"/>
      <c r="BX40" s="76"/>
      <c r="BY40" s="76"/>
      <c r="BZ40" s="77"/>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5"/>
      <c r="BM41" s="76"/>
      <c r="BN41" s="76"/>
      <c r="BO41" s="76"/>
      <c r="BP41" s="76"/>
      <c r="BQ41" s="76"/>
      <c r="BR41" s="76"/>
      <c r="BS41" s="76"/>
      <c r="BT41" s="76"/>
      <c r="BU41" s="76"/>
      <c r="BV41" s="76"/>
      <c r="BW41" s="76"/>
      <c r="BX41" s="76"/>
      <c r="BY41" s="76"/>
      <c r="BZ41" s="77"/>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5"/>
      <c r="BM42" s="76"/>
      <c r="BN42" s="76"/>
      <c r="BO42" s="76"/>
      <c r="BP42" s="76"/>
      <c r="BQ42" s="76"/>
      <c r="BR42" s="76"/>
      <c r="BS42" s="76"/>
      <c r="BT42" s="76"/>
      <c r="BU42" s="76"/>
      <c r="BV42" s="76"/>
      <c r="BW42" s="76"/>
      <c r="BX42" s="76"/>
      <c r="BY42" s="76"/>
      <c r="BZ42" s="77"/>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5"/>
      <c r="BM43" s="76"/>
      <c r="BN43" s="76"/>
      <c r="BO43" s="76"/>
      <c r="BP43" s="76"/>
      <c r="BQ43" s="76"/>
      <c r="BR43" s="76"/>
      <c r="BS43" s="76"/>
      <c r="BT43" s="76"/>
      <c r="BU43" s="76"/>
      <c r="BV43" s="76"/>
      <c r="BW43" s="76"/>
      <c r="BX43" s="76"/>
      <c r="BY43" s="76"/>
      <c r="BZ43" s="77"/>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8"/>
      <c r="BM44" s="79"/>
      <c r="BN44" s="79"/>
      <c r="BO44" s="79"/>
      <c r="BP44" s="79"/>
      <c r="BQ44" s="79"/>
      <c r="BR44" s="79"/>
      <c r="BS44" s="79"/>
      <c r="BT44" s="79"/>
      <c r="BU44" s="79"/>
      <c r="BV44" s="79"/>
      <c r="BW44" s="79"/>
      <c r="BX44" s="79"/>
      <c r="BY44" s="79"/>
      <c r="BZ44" s="8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112</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111</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【682.78】</v>
      </c>
      <c r="I86" s="26" t="str">
        <f>データ!CA6</f>
        <v>【100.91】</v>
      </c>
      <c r="J86" s="26" t="str">
        <f>データ!CL6</f>
        <v>【136.86】</v>
      </c>
      <c r="K86" s="26" t="str">
        <f>データ!CW6</f>
        <v>【58.98】</v>
      </c>
      <c r="L86" s="26" t="str">
        <f>データ!DH6</f>
        <v>【95.20】</v>
      </c>
      <c r="M86" s="26" t="s">
        <v>44</v>
      </c>
      <c r="N86" s="26" t="s">
        <v>44</v>
      </c>
      <c r="O86" s="26" t="str">
        <f>データ!EO6</f>
        <v>【0.23】</v>
      </c>
    </row>
  </sheetData>
  <sheetProtection algorithmName="SHA-512" hashValue="rER7xeWxpH8EsydmxRtdYQYTPtBwHSAYX6Qikoq4RhRC+QYpv2OPIbVmhNogQRwdztynj3ZfLfzw/duRGq71gw==" saltValue="CfaNhAuncrnSFUafqsIXN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82" t="s">
        <v>54</v>
      </c>
      <c r="I3" s="83"/>
      <c r="J3" s="83"/>
      <c r="K3" s="83"/>
      <c r="L3" s="83"/>
      <c r="M3" s="83"/>
      <c r="N3" s="83"/>
      <c r="O3" s="83"/>
      <c r="P3" s="83"/>
      <c r="Q3" s="83"/>
      <c r="R3" s="83"/>
      <c r="S3" s="83"/>
      <c r="T3" s="83"/>
      <c r="U3" s="83"/>
      <c r="V3" s="83"/>
      <c r="W3" s="83"/>
      <c r="X3" s="84"/>
      <c r="Y3" s="88" t="s">
        <v>55</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56</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5" x14ac:dyDescent="0.15">
      <c r="A4" s="28" t="s">
        <v>57</v>
      </c>
      <c r="B4" s="30"/>
      <c r="C4" s="30"/>
      <c r="D4" s="30"/>
      <c r="E4" s="30"/>
      <c r="F4" s="30"/>
      <c r="G4" s="30"/>
      <c r="H4" s="85"/>
      <c r="I4" s="86"/>
      <c r="J4" s="86"/>
      <c r="K4" s="86"/>
      <c r="L4" s="86"/>
      <c r="M4" s="86"/>
      <c r="N4" s="86"/>
      <c r="O4" s="86"/>
      <c r="P4" s="86"/>
      <c r="Q4" s="86"/>
      <c r="R4" s="86"/>
      <c r="S4" s="86"/>
      <c r="T4" s="86"/>
      <c r="U4" s="86"/>
      <c r="V4" s="86"/>
      <c r="W4" s="86"/>
      <c r="X4" s="87"/>
      <c r="Y4" s="81" t="s">
        <v>58</v>
      </c>
      <c r="Z4" s="81"/>
      <c r="AA4" s="81"/>
      <c r="AB4" s="81"/>
      <c r="AC4" s="81"/>
      <c r="AD4" s="81"/>
      <c r="AE4" s="81"/>
      <c r="AF4" s="81"/>
      <c r="AG4" s="81"/>
      <c r="AH4" s="81"/>
      <c r="AI4" s="81"/>
      <c r="AJ4" s="81" t="s">
        <v>59</v>
      </c>
      <c r="AK4" s="81"/>
      <c r="AL4" s="81"/>
      <c r="AM4" s="81"/>
      <c r="AN4" s="81"/>
      <c r="AO4" s="81"/>
      <c r="AP4" s="81"/>
      <c r="AQ4" s="81"/>
      <c r="AR4" s="81"/>
      <c r="AS4" s="81"/>
      <c r="AT4" s="81"/>
      <c r="AU4" s="81" t="s">
        <v>60</v>
      </c>
      <c r="AV4" s="81"/>
      <c r="AW4" s="81"/>
      <c r="AX4" s="81"/>
      <c r="AY4" s="81"/>
      <c r="AZ4" s="81"/>
      <c r="BA4" s="81"/>
      <c r="BB4" s="81"/>
      <c r="BC4" s="81"/>
      <c r="BD4" s="81"/>
      <c r="BE4" s="81"/>
      <c r="BF4" s="81" t="s">
        <v>61</v>
      </c>
      <c r="BG4" s="81"/>
      <c r="BH4" s="81"/>
      <c r="BI4" s="81"/>
      <c r="BJ4" s="81"/>
      <c r="BK4" s="81"/>
      <c r="BL4" s="81"/>
      <c r="BM4" s="81"/>
      <c r="BN4" s="81"/>
      <c r="BO4" s="81"/>
      <c r="BP4" s="81"/>
      <c r="BQ4" s="81" t="s">
        <v>62</v>
      </c>
      <c r="BR4" s="81"/>
      <c r="BS4" s="81"/>
      <c r="BT4" s="81"/>
      <c r="BU4" s="81"/>
      <c r="BV4" s="81"/>
      <c r="BW4" s="81"/>
      <c r="BX4" s="81"/>
      <c r="BY4" s="81"/>
      <c r="BZ4" s="81"/>
      <c r="CA4" s="81"/>
      <c r="CB4" s="81" t="s">
        <v>63</v>
      </c>
      <c r="CC4" s="81"/>
      <c r="CD4" s="81"/>
      <c r="CE4" s="81"/>
      <c r="CF4" s="81"/>
      <c r="CG4" s="81"/>
      <c r="CH4" s="81"/>
      <c r="CI4" s="81"/>
      <c r="CJ4" s="81"/>
      <c r="CK4" s="81"/>
      <c r="CL4" s="81"/>
      <c r="CM4" s="81" t="s">
        <v>64</v>
      </c>
      <c r="CN4" s="81"/>
      <c r="CO4" s="81"/>
      <c r="CP4" s="81"/>
      <c r="CQ4" s="81"/>
      <c r="CR4" s="81"/>
      <c r="CS4" s="81"/>
      <c r="CT4" s="81"/>
      <c r="CU4" s="81"/>
      <c r="CV4" s="81"/>
      <c r="CW4" s="81"/>
      <c r="CX4" s="81" t="s">
        <v>65</v>
      </c>
      <c r="CY4" s="81"/>
      <c r="CZ4" s="81"/>
      <c r="DA4" s="81"/>
      <c r="DB4" s="81"/>
      <c r="DC4" s="81"/>
      <c r="DD4" s="81"/>
      <c r="DE4" s="81"/>
      <c r="DF4" s="81"/>
      <c r="DG4" s="81"/>
      <c r="DH4" s="81"/>
      <c r="DI4" s="81" t="s">
        <v>66</v>
      </c>
      <c r="DJ4" s="81"/>
      <c r="DK4" s="81"/>
      <c r="DL4" s="81"/>
      <c r="DM4" s="81"/>
      <c r="DN4" s="81"/>
      <c r="DO4" s="81"/>
      <c r="DP4" s="81"/>
      <c r="DQ4" s="81"/>
      <c r="DR4" s="81"/>
      <c r="DS4" s="81"/>
      <c r="DT4" s="81" t="s">
        <v>67</v>
      </c>
      <c r="DU4" s="81"/>
      <c r="DV4" s="81"/>
      <c r="DW4" s="81"/>
      <c r="DX4" s="81"/>
      <c r="DY4" s="81"/>
      <c r="DZ4" s="81"/>
      <c r="EA4" s="81"/>
      <c r="EB4" s="81"/>
      <c r="EC4" s="81"/>
      <c r="ED4" s="81"/>
      <c r="EE4" s="81" t="s">
        <v>68</v>
      </c>
      <c r="EF4" s="81"/>
      <c r="EG4" s="81"/>
      <c r="EH4" s="81"/>
      <c r="EI4" s="81"/>
      <c r="EJ4" s="81"/>
      <c r="EK4" s="81"/>
      <c r="EL4" s="81"/>
      <c r="EM4" s="81"/>
      <c r="EN4" s="81"/>
      <c r="EO4" s="81"/>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124231</v>
      </c>
      <c r="D6" s="33">
        <f t="shared" si="3"/>
        <v>47</v>
      </c>
      <c r="E6" s="33">
        <f t="shared" si="3"/>
        <v>17</v>
      </c>
      <c r="F6" s="33">
        <f t="shared" si="3"/>
        <v>1</v>
      </c>
      <c r="G6" s="33">
        <f t="shared" si="3"/>
        <v>0</v>
      </c>
      <c r="H6" s="33" t="str">
        <f t="shared" si="3"/>
        <v>千葉県　長生村</v>
      </c>
      <c r="I6" s="33" t="str">
        <f t="shared" si="3"/>
        <v>法非適用</v>
      </c>
      <c r="J6" s="33" t="str">
        <f t="shared" si="3"/>
        <v>下水道事業</v>
      </c>
      <c r="K6" s="33" t="str">
        <f t="shared" si="3"/>
        <v>公共下水道</v>
      </c>
      <c r="L6" s="33" t="str">
        <f t="shared" si="3"/>
        <v>Cd2</v>
      </c>
      <c r="M6" s="33" t="str">
        <f t="shared" si="3"/>
        <v>非設置</v>
      </c>
      <c r="N6" s="34" t="str">
        <f t="shared" si="3"/>
        <v>-</v>
      </c>
      <c r="O6" s="34" t="str">
        <f t="shared" si="3"/>
        <v>該当数値なし</v>
      </c>
      <c r="P6" s="34">
        <f t="shared" si="3"/>
        <v>29.93</v>
      </c>
      <c r="Q6" s="34">
        <f t="shared" si="3"/>
        <v>57.54</v>
      </c>
      <c r="R6" s="34">
        <f t="shared" si="3"/>
        <v>2376</v>
      </c>
      <c r="S6" s="34">
        <f t="shared" si="3"/>
        <v>14412</v>
      </c>
      <c r="T6" s="34">
        <f t="shared" si="3"/>
        <v>28.29</v>
      </c>
      <c r="U6" s="34">
        <f t="shared" si="3"/>
        <v>509.44</v>
      </c>
      <c r="V6" s="34">
        <f t="shared" si="3"/>
        <v>4275</v>
      </c>
      <c r="W6" s="34">
        <f t="shared" si="3"/>
        <v>2.31</v>
      </c>
      <c r="X6" s="34">
        <f t="shared" si="3"/>
        <v>1850.65</v>
      </c>
      <c r="Y6" s="35" t="str">
        <f>IF(Y7="",NA(),Y7)</f>
        <v>-</v>
      </c>
      <c r="Z6" s="35" t="str">
        <f t="shared" ref="Z6:AH6" si="4">IF(Z7="",NA(),Z7)</f>
        <v>-</v>
      </c>
      <c r="AA6" s="35">
        <f t="shared" si="4"/>
        <v>39.46</v>
      </c>
      <c r="AB6" s="35">
        <f t="shared" si="4"/>
        <v>38.25</v>
      </c>
      <c r="AC6" s="35">
        <f t="shared" si="4"/>
        <v>36.58</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t="str">
        <f>IF(BF7="",NA(),BF7)</f>
        <v>-</v>
      </c>
      <c r="BG6" s="35" t="str">
        <f t="shared" ref="BG6:BO6" si="7">IF(BG7="",NA(),BG7)</f>
        <v>-</v>
      </c>
      <c r="BH6" s="35">
        <f t="shared" si="7"/>
        <v>5595.71</v>
      </c>
      <c r="BI6" s="35">
        <f t="shared" si="7"/>
        <v>5367.07</v>
      </c>
      <c r="BJ6" s="35">
        <f t="shared" si="7"/>
        <v>5661.68</v>
      </c>
      <c r="BK6" s="35" t="str">
        <f t="shared" si="7"/>
        <v>-</v>
      </c>
      <c r="BL6" s="35" t="str">
        <f t="shared" si="7"/>
        <v>-</v>
      </c>
      <c r="BM6" s="35">
        <f t="shared" si="7"/>
        <v>1047.6500000000001</v>
      </c>
      <c r="BN6" s="35">
        <f t="shared" si="7"/>
        <v>1124.26</v>
      </c>
      <c r="BO6" s="35">
        <f t="shared" si="7"/>
        <v>1048.23</v>
      </c>
      <c r="BP6" s="34" t="str">
        <f>IF(BP7="","",IF(BP7="-","【-】","【"&amp;SUBSTITUTE(TEXT(BP7,"#,##0.00"),"-","△")&amp;"】"))</f>
        <v>【682.78】</v>
      </c>
      <c r="BQ6" s="35" t="str">
        <f>IF(BQ7="",NA(),BQ7)</f>
        <v>-</v>
      </c>
      <c r="BR6" s="35" t="str">
        <f t="shared" ref="BR6:BZ6" si="8">IF(BR7="",NA(),BR7)</f>
        <v>-</v>
      </c>
      <c r="BS6" s="35">
        <f t="shared" si="8"/>
        <v>23.44</v>
      </c>
      <c r="BT6" s="35">
        <f t="shared" si="8"/>
        <v>22.59</v>
      </c>
      <c r="BU6" s="35">
        <f t="shared" si="8"/>
        <v>21.98</v>
      </c>
      <c r="BV6" s="35" t="str">
        <f t="shared" si="8"/>
        <v>-</v>
      </c>
      <c r="BW6" s="35" t="str">
        <f t="shared" si="8"/>
        <v>-</v>
      </c>
      <c r="BX6" s="35">
        <f t="shared" si="8"/>
        <v>74.040000000000006</v>
      </c>
      <c r="BY6" s="35">
        <f t="shared" si="8"/>
        <v>80.58</v>
      </c>
      <c r="BZ6" s="35">
        <f t="shared" si="8"/>
        <v>78.92</v>
      </c>
      <c r="CA6" s="34" t="str">
        <f>IF(CA7="","",IF(CA7="-","【-】","【"&amp;SUBSTITUTE(TEXT(CA7,"#,##0.00"),"-","△")&amp;"】"))</f>
        <v>【100.91】</v>
      </c>
      <c r="CB6" s="35" t="str">
        <f>IF(CB7="",NA(),CB7)</f>
        <v>-</v>
      </c>
      <c r="CC6" s="35" t="str">
        <f t="shared" ref="CC6:CK6" si="9">IF(CC7="",NA(),CC7)</f>
        <v>-</v>
      </c>
      <c r="CD6" s="35">
        <f t="shared" si="9"/>
        <v>696.97</v>
      </c>
      <c r="CE6" s="35">
        <f t="shared" si="9"/>
        <v>724.12</v>
      </c>
      <c r="CF6" s="35">
        <f t="shared" si="9"/>
        <v>741.62</v>
      </c>
      <c r="CG6" s="35" t="str">
        <f t="shared" si="9"/>
        <v>-</v>
      </c>
      <c r="CH6" s="35" t="str">
        <f t="shared" si="9"/>
        <v>-</v>
      </c>
      <c r="CI6" s="35">
        <f t="shared" si="9"/>
        <v>235.61</v>
      </c>
      <c r="CJ6" s="35">
        <f t="shared" si="9"/>
        <v>216.21</v>
      </c>
      <c r="CK6" s="35">
        <f t="shared" si="9"/>
        <v>220.31</v>
      </c>
      <c r="CL6" s="34" t="str">
        <f>IF(CL7="","",IF(CL7="-","【-】","【"&amp;SUBSTITUTE(TEXT(CL7,"#,##0.00"),"-","△")&amp;"】"))</f>
        <v>【136.86】</v>
      </c>
      <c r="CM6" s="35" t="str">
        <f>IF(CM7="",NA(),CM7)</f>
        <v>-</v>
      </c>
      <c r="CN6" s="35" t="str">
        <f t="shared" ref="CN6:CV6" si="10">IF(CN7="",NA(),CN7)</f>
        <v>-</v>
      </c>
      <c r="CO6" s="35">
        <f t="shared" si="10"/>
        <v>57.11</v>
      </c>
      <c r="CP6" s="35">
        <f t="shared" si="10"/>
        <v>59.86</v>
      </c>
      <c r="CQ6" s="35">
        <f t="shared" si="10"/>
        <v>64.8</v>
      </c>
      <c r="CR6" s="35" t="str">
        <f t="shared" si="10"/>
        <v>-</v>
      </c>
      <c r="CS6" s="35" t="str">
        <f t="shared" si="10"/>
        <v>-</v>
      </c>
      <c r="CT6" s="35">
        <f t="shared" si="10"/>
        <v>49.25</v>
      </c>
      <c r="CU6" s="35">
        <f t="shared" si="10"/>
        <v>50.24</v>
      </c>
      <c r="CV6" s="35">
        <f t="shared" si="10"/>
        <v>49.68</v>
      </c>
      <c r="CW6" s="34" t="str">
        <f>IF(CW7="","",IF(CW7="-","【-】","【"&amp;SUBSTITUTE(TEXT(CW7,"#,##0.00"),"-","△")&amp;"】"))</f>
        <v>【58.98】</v>
      </c>
      <c r="CX6" s="35" t="str">
        <f>IF(CX7="",NA(),CX7)</f>
        <v>-</v>
      </c>
      <c r="CY6" s="35" t="str">
        <f t="shared" ref="CY6:DG6" si="11">IF(CY7="",NA(),CY7)</f>
        <v>-</v>
      </c>
      <c r="CZ6" s="35">
        <f t="shared" si="11"/>
        <v>77.63</v>
      </c>
      <c r="DA6" s="35">
        <f t="shared" si="11"/>
        <v>80.67</v>
      </c>
      <c r="DB6" s="35">
        <f t="shared" si="11"/>
        <v>80.37</v>
      </c>
      <c r="DC6" s="35" t="str">
        <f t="shared" si="11"/>
        <v>-</v>
      </c>
      <c r="DD6" s="35" t="str">
        <f t="shared" si="11"/>
        <v>-</v>
      </c>
      <c r="DE6" s="35">
        <f t="shared" si="11"/>
        <v>84.12</v>
      </c>
      <c r="DF6" s="35">
        <f t="shared" si="11"/>
        <v>84.17</v>
      </c>
      <c r="DG6" s="35">
        <f t="shared" si="11"/>
        <v>83.35</v>
      </c>
      <c r="DH6" s="34" t="str">
        <f>IF(DH7="","",IF(DH7="-","【-】","【"&amp;SUBSTITUTE(TEXT(DH7,"#,##0.00"),"-","△")&amp;"】"))</f>
        <v>【95.20】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0.1</v>
      </c>
      <c r="EM6" s="35">
        <f t="shared" si="14"/>
        <v>0.13</v>
      </c>
      <c r="EN6" s="35">
        <f t="shared" si="14"/>
        <v>0.12</v>
      </c>
      <c r="EO6" s="34" t="str">
        <f>IF(EO7="","",IF(EO7="-","【-】","【"&amp;SUBSTITUTE(TEXT(EO7,"#,##0.00"),"-","△")&amp;"】"))</f>
        <v>【0.23】</v>
      </c>
    </row>
    <row r="7" spans="1:145" s="36" customFormat="1" x14ac:dyDescent="0.15">
      <c r="A7" s="28"/>
      <c r="B7" s="37">
        <v>2018</v>
      </c>
      <c r="C7" s="37">
        <v>124231</v>
      </c>
      <c r="D7" s="37">
        <v>47</v>
      </c>
      <c r="E7" s="37">
        <v>17</v>
      </c>
      <c r="F7" s="37">
        <v>1</v>
      </c>
      <c r="G7" s="37">
        <v>0</v>
      </c>
      <c r="H7" s="37" t="s">
        <v>98</v>
      </c>
      <c r="I7" s="37" t="s">
        <v>99</v>
      </c>
      <c r="J7" s="37" t="s">
        <v>100</v>
      </c>
      <c r="K7" s="37" t="s">
        <v>101</v>
      </c>
      <c r="L7" s="37" t="s">
        <v>102</v>
      </c>
      <c r="M7" s="37" t="s">
        <v>103</v>
      </c>
      <c r="N7" s="38" t="s">
        <v>104</v>
      </c>
      <c r="O7" s="38" t="s">
        <v>105</v>
      </c>
      <c r="P7" s="38">
        <v>29.93</v>
      </c>
      <c r="Q7" s="38">
        <v>57.54</v>
      </c>
      <c r="R7" s="38">
        <v>2376</v>
      </c>
      <c r="S7" s="38">
        <v>14412</v>
      </c>
      <c r="T7" s="38">
        <v>28.29</v>
      </c>
      <c r="U7" s="38">
        <v>509.44</v>
      </c>
      <c r="V7" s="38">
        <v>4275</v>
      </c>
      <c r="W7" s="38">
        <v>2.31</v>
      </c>
      <c r="X7" s="38">
        <v>1850.65</v>
      </c>
      <c r="Y7" s="38" t="s">
        <v>104</v>
      </c>
      <c r="Z7" s="38" t="s">
        <v>104</v>
      </c>
      <c r="AA7" s="38">
        <v>39.46</v>
      </c>
      <c r="AB7" s="38">
        <v>38.25</v>
      </c>
      <c r="AC7" s="38">
        <v>36.58</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t="s">
        <v>104</v>
      </c>
      <c r="BG7" s="38" t="s">
        <v>104</v>
      </c>
      <c r="BH7" s="38">
        <v>5595.71</v>
      </c>
      <c r="BI7" s="38">
        <v>5367.07</v>
      </c>
      <c r="BJ7" s="38">
        <v>5661.68</v>
      </c>
      <c r="BK7" s="38" t="s">
        <v>104</v>
      </c>
      <c r="BL7" s="38" t="s">
        <v>104</v>
      </c>
      <c r="BM7" s="38">
        <v>1047.6500000000001</v>
      </c>
      <c r="BN7" s="38">
        <v>1124.26</v>
      </c>
      <c r="BO7" s="38">
        <v>1048.23</v>
      </c>
      <c r="BP7" s="38">
        <v>682.78</v>
      </c>
      <c r="BQ7" s="38" t="s">
        <v>104</v>
      </c>
      <c r="BR7" s="38" t="s">
        <v>104</v>
      </c>
      <c r="BS7" s="38">
        <v>23.44</v>
      </c>
      <c r="BT7" s="38">
        <v>22.59</v>
      </c>
      <c r="BU7" s="38">
        <v>21.98</v>
      </c>
      <c r="BV7" s="38" t="s">
        <v>104</v>
      </c>
      <c r="BW7" s="38" t="s">
        <v>104</v>
      </c>
      <c r="BX7" s="38">
        <v>74.040000000000006</v>
      </c>
      <c r="BY7" s="38">
        <v>80.58</v>
      </c>
      <c r="BZ7" s="38">
        <v>78.92</v>
      </c>
      <c r="CA7" s="38">
        <v>100.91</v>
      </c>
      <c r="CB7" s="38" t="s">
        <v>104</v>
      </c>
      <c r="CC7" s="38" t="s">
        <v>104</v>
      </c>
      <c r="CD7" s="38">
        <v>696.97</v>
      </c>
      <c r="CE7" s="38">
        <v>724.12</v>
      </c>
      <c r="CF7" s="38">
        <v>741.62</v>
      </c>
      <c r="CG7" s="38" t="s">
        <v>104</v>
      </c>
      <c r="CH7" s="38" t="s">
        <v>104</v>
      </c>
      <c r="CI7" s="38">
        <v>235.61</v>
      </c>
      <c r="CJ7" s="38">
        <v>216.21</v>
      </c>
      <c r="CK7" s="38">
        <v>220.31</v>
      </c>
      <c r="CL7" s="38">
        <v>136.86000000000001</v>
      </c>
      <c r="CM7" s="38" t="s">
        <v>104</v>
      </c>
      <c r="CN7" s="38" t="s">
        <v>104</v>
      </c>
      <c r="CO7" s="38">
        <v>57.11</v>
      </c>
      <c r="CP7" s="38">
        <v>59.86</v>
      </c>
      <c r="CQ7" s="38">
        <v>64.8</v>
      </c>
      <c r="CR7" s="38" t="s">
        <v>104</v>
      </c>
      <c r="CS7" s="38" t="s">
        <v>104</v>
      </c>
      <c r="CT7" s="38">
        <v>49.25</v>
      </c>
      <c r="CU7" s="38">
        <v>50.24</v>
      </c>
      <c r="CV7" s="38">
        <v>49.68</v>
      </c>
      <c r="CW7" s="38">
        <v>58.98</v>
      </c>
      <c r="CX7" s="38" t="s">
        <v>104</v>
      </c>
      <c r="CY7" s="38" t="s">
        <v>104</v>
      </c>
      <c r="CZ7" s="38">
        <v>77.63</v>
      </c>
      <c r="DA7" s="38">
        <v>80.67</v>
      </c>
      <c r="DB7" s="38">
        <v>80.37</v>
      </c>
      <c r="DC7" s="38" t="s">
        <v>104</v>
      </c>
      <c r="DD7" s="38" t="s">
        <v>104</v>
      </c>
      <c r="DE7" s="38">
        <v>84.12</v>
      </c>
      <c r="DF7" s="38">
        <v>84.17</v>
      </c>
      <c r="DG7" s="38">
        <v>83.35</v>
      </c>
      <c r="DH7" s="38">
        <v>95.2</v>
      </c>
      <c r="DI7" s="38"/>
      <c r="DJ7" s="38"/>
      <c r="DK7" s="38"/>
      <c r="DL7" s="38"/>
      <c r="DM7" s="38"/>
      <c r="DN7" s="38"/>
      <c r="DO7" s="38"/>
      <c r="DP7" s="38"/>
      <c r="DQ7" s="38"/>
      <c r="DR7" s="38"/>
      <c r="DS7" s="38"/>
      <c r="DT7" s="38"/>
      <c r="DU7" s="38"/>
      <c r="DV7" s="38"/>
      <c r="DW7" s="38"/>
      <c r="DX7" s="38"/>
      <c r="DY7" s="38"/>
      <c r="DZ7" s="38"/>
      <c r="EA7" s="38"/>
      <c r="EB7" s="38"/>
      <c r="EC7" s="38"/>
      <c r="ED7" s="38"/>
      <c r="EE7" s="38" t="s">
        <v>104</v>
      </c>
      <c r="EF7" s="38" t="s">
        <v>104</v>
      </c>
      <c r="EG7" s="38">
        <v>0</v>
      </c>
      <c r="EH7" s="38">
        <v>0</v>
      </c>
      <c r="EI7" s="38">
        <v>0</v>
      </c>
      <c r="EJ7" s="38" t="s">
        <v>104</v>
      </c>
      <c r="EK7" s="38" t="s">
        <v>104</v>
      </c>
      <c r="EL7" s="38">
        <v>0.1</v>
      </c>
      <c r="EM7" s="38">
        <v>0.13</v>
      </c>
      <c r="EN7" s="38">
        <v>0.12</v>
      </c>
      <c r="EO7" s="38">
        <v>0.23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2020-02-03T09:59:24Z</cp:lastPrinted>
  <dcterms:created xsi:type="dcterms:W3CDTF">2019-12-05T05:03:19Z</dcterms:created>
  <dcterms:modified xsi:type="dcterms:W3CDTF">2020-02-18T08:27:19Z</dcterms:modified>
  <cp:category/>
</cp:coreProperties>
</file>