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MrI55+kCLiqkuQl4kMUY72g73JzXa0cQUG3tZVMILdMT1ReSHdfdR4GKRnAvSDzYolyb5o2AR/dVd8oZf5wqgw==" workbookSaltValue="mxsIsOGahRcxQf8RpQoLdg=="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<sst xmlns="http://schemas.openxmlformats.org/spreadsheetml/2006/main" count="228" uniqueCount="114">
  <si>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</si>
  <si>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</si>
  <si>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</si>
  <si>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</si>
  <si>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</si>
  <si>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</si>
  <si>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</si>
  <si>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</si>
  <si>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</si>
  <si>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</si>
  <si>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</si>
  <si>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</si>
  <si>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</si>
  <si>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</si>
  <si>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</si>
  <si>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</si>
  <si>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</si>
  <si>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</si>
  <si>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</si>
  <si>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</si>
  <si>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</si>
  <si>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</si>
  <si>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</si>
  <si>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</si>
  <si>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</si>
  <si>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</si>
  <si>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</si>
  <si>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</si>
  <si>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</si>
  <si>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</si>
  <si>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</si>
  <si>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</si>
  <si>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</si>
  <si>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</si>
  <si>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</si>
  <si>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</si>
  <si>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</si>
  <si>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</si>
  <si>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</si>
  <si>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</si>
  <si>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</si>
  <si>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</si>
  <si>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</si>
  <si>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</si>
  <si>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</si>
  <si>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</si>
  <si>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</si>
  <si>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</si>
  <si>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</si>
  <si>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</si>
  <si>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</si>
  <si>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</si>
  <si>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</si>
  <si>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</si>
  <si>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</si>
  <si>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</si>
  <si>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</si>
  <si>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</si>
  <si>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</si>
  <si>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</si>
  <si>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</si>
  <si>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</si>
  <si>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</si>
  <si>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</si>
  <si>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</si>
  <si>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</si>
  <si>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</si>
  <si>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</si>
  <si>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</si>
  <si>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</si>
  <si>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</si>
  <si>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</si>
  <si>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</si>
  <si>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</si>
  <si>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</si>
  <si>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</si>
  <si>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</si>
  <si>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</si>
  <si>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</si>
  <si>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</si>
  <si>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</si>
  <si>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</si>
  <si>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</si>
  <si>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</si>
  <si>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</si>
  <si>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</si>
  <si>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</si>
  <si>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</si>
  <si>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</si>
  <si>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</si>
  <si>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</si>
  <si>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</si>
  <si>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</si>
  <si>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</si>
  <si>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</si>
  <si>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</si>
  <si>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</si>
  <si>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</si>
  <si>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</si>
  <si>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</si>
  <si>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</si>
  <si>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</si>
  <si>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</si>
  <si>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</si>
  <si>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</si>
  <si>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</si>
  <si>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</si>
  <si>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</si>
  <si>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</si>
  <si>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</si>
  <si>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</si>
  <si>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令和5年度まで高水準で続く見込みとなっておりますが、最近頻発している機械設備の故障または今後想定される管渠等の老朽化対策が図れるよう企業会計への移行、使用料見直し検討に取り組み改善を目指すが、依然として一般会計からの繰入金（基準外繰入）に頼らざるをえない状況にあります。他には施設整備の選択と集中、工事コストの縮減、事業規模の縮小や事業内容の精査を行い、関連施設等の適切な維持管理に努めるほか、更新等については状況に応じて時期の延伸やダウンサイジングなど、トータルコストの縮減に努めて行政サービス水準の低下を招かないように事業の安定的な運営に努めていきます。</t>
    <rPh sb="92" eb="94">
      <t>レイワ</t>
    </rPh>
    <rPh sb="95" eb="97">
      <t>ネンド</t>
    </rPh>
    <phoneticPr fontId="4"/>
  </si>
  <si>
    <t>終末処理場（長生浄化センター）は、平成9年の供用開始より21年が経過し、機械設備等の老朽化と地域特性の塩害による腐食が発生しています。このため村では長寿命化計画を策定し、施設の重要度別に修繕計画を策定し平成27年度から平成31年度までの5ヵ年をかけて改築・更新工事を実施しています。また、令和2年度よりストックマネジメント計画を策定し、引き続き機械設備等、老朽化した設備の修繕を計画的に進めていきます。なお、管渠についてはマンホールポンプ場の水中ポンプが絶縁不良を起こし機能低下を招く事象が頻発しているところから順次交換工事を実施していき、今後老朽化する管渠について計画的な整備を進めていきます。</t>
    <rPh sb="144" eb="146">
      <t>レイワ</t>
    </rPh>
    <rPh sb="147" eb="149">
      <t>ネンド</t>
    </rPh>
    <rPh sb="161" eb="163">
      <t>ケイカク</t>
    </rPh>
    <rPh sb="164" eb="166">
      <t>サクテイ</t>
    </rPh>
    <rPh sb="172" eb="174">
      <t>キカイ</t>
    </rPh>
    <rPh sb="174" eb="176">
      <t>セツビ</t>
    </rPh>
    <rPh sb="176" eb="177">
      <t>トウ</t>
    </rPh>
    <rPh sb="178" eb="181">
      <t>ロウキュウカ</t>
    </rPh>
    <rPh sb="183" eb="185">
      <t>セツビ</t>
    </rPh>
    <rPh sb="186" eb="188">
      <t>シュウゼン</t>
    </rPh>
    <rPh sb="189" eb="192">
      <t>ケイカクテキ</t>
    </rPh>
    <rPh sb="193" eb="194">
      <t>スス</t>
    </rPh>
    <phoneticPr fontId="4"/>
  </si>
  <si>
    <t>本村の下水道事業は整備の未だ途中で、過去に面整備を推進するために短期間に多額の事業費をかけたため企業債残高が高い状況にあり企業債償還金が経営を圧迫する大きな要因となっています。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事業計画に沿って管渠建設工事等を実施中であり、地方債償還金の支出を使用料等の収入で賄えてないため低水準になっています。
④企業債残高対事業規模比率
事業計画に沿って管渠建設工事を実施しているため、類似団体に比べ高い値を示しています。
⑤経費回収率
使用料で賄うべき費用が賄えておらず、類似団体と比して低い値となっています。
⑥汚水処理原価
修繕料などの維持管理が増加傾向となっており、使用料で賄うべき費用が賄えておらず、類似団体に比べ高い値となっています。
⑦施設利用率
施設利用率は水洗化率の向上に伴い増加傾向にありますが、最大水量に対応できるよう整備されていることから６割程度で推移しています。
⑧水洗化率
引き続き水洗化率向上の取組を進めます。</t>
    <rPh sb="159" eb="161">
      <t>ジギョウ</t>
    </rPh>
    <rPh sb="161" eb="163">
      <t>ケイカク</t>
    </rPh>
    <rPh sb="164" eb="165">
      <t>ソ</t>
    </rPh>
    <rPh sb="167" eb="169">
      <t>カンキョ</t>
    </rPh>
    <rPh sb="169" eb="171">
      <t>ケンセツ</t>
    </rPh>
    <rPh sb="171" eb="173">
      <t>コウジ</t>
    </rPh>
    <rPh sb="173" eb="174">
      <t>トウ</t>
    </rPh>
    <rPh sb="175" eb="178">
      <t>ジッシチュウ</t>
    </rPh>
    <rPh sb="182" eb="184">
      <t>チホウ</t>
    </rPh>
    <rPh sb="184" eb="185">
      <t>サイ</t>
    </rPh>
    <rPh sb="185" eb="187">
      <t>ショウカン</t>
    </rPh>
    <rPh sb="187" eb="188">
      <t>キン</t>
    </rPh>
    <rPh sb="189" eb="191">
      <t>シシュツ</t>
    </rPh>
    <rPh sb="192" eb="194">
      <t>シヨウ</t>
    </rPh>
    <rPh sb="194" eb="195">
      <t>リョウ</t>
    </rPh>
    <rPh sb="195" eb="196">
      <t>トウ</t>
    </rPh>
    <rPh sb="197" eb="199">
      <t>シュウニュウ</t>
    </rPh>
    <rPh sb="200" eb="201">
      <t>マカナ</t>
    </rPh>
    <rPh sb="207" eb="210">
      <t>テイスイジュン</t>
    </rPh>
    <rPh sb="233" eb="235">
      <t>ジギョウ</t>
    </rPh>
    <rPh sb="235" eb="237">
      <t>ケイカク</t>
    </rPh>
    <rPh sb="238" eb="239">
      <t>ソ</t>
    </rPh>
    <rPh sb="241" eb="243">
      <t>カンキョ</t>
    </rPh>
    <rPh sb="243" eb="245">
      <t>ケンセツ</t>
    </rPh>
    <rPh sb="245" eb="247">
      <t>コウジ</t>
    </rPh>
    <rPh sb="248" eb="250">
      <t>ジッシ</t>
    </rPh>
    <rPh sb="264" eb="265">
      <t>タカ</t>
    </rPh>
    <rPh sb="266" eb="267">
      <t>アタイ</t>
    </rPh>
    <rPh sb="268" eb="269">
      <t>シメ</t>
    </rPh>
    <rPh sb="283" eb="285">
      <t>シヨウ</t>
    </rPh>
    <rPh sb="285" eb="286">
      <t>リョウ</t>
    </rPh>
    <rPh sb="287" eb="288">
      <t>マカナ</t>
    </rPh>
    <rPh sb="291" eb="293">
      <t>ヒヨウ</t>
    </rPh>
    <rPh sb="294" eb="295">
      <t>マカナ</t>
    </rPh>
    <rPh sb="301" eb="303">
      <t>ルイジ</t>
    </rPh>
    <rPh sb="303" eb="305">
      <t>ダンタイ</t>
    </rPh>
    <rPh sb="306" eb="307">
      <t>ヒ</t>
    </rPh>
    <rPh sb="309" eb="310">
      <t>ヒク</t>
    </rPh>
    <rPh sb="311" eb="312">
      <t>アタイ</t>
    </rPh>
    <rPh sb="329" eb="331">
      <t>シュウゼン</t>
    </rPh>
    <rPh sb="331" eb="332">
      <t>リョウ</t>
    </rPh>
    <rPh sb="335" eb="337">
      <t>イジ</t>
    </rPh>
    <rPh sb="337" eb="339">
      <t>カンリ</t>
    </rPh>
    <rPh sb="340" eb="342">
      <t>ゾウカ</t>
    </rPh>
    <rPh sb="342" eb="344">
      <t>ケイコウ</t>
    </rPh>
    <rPh sb="376" eb="377">
      <t>タカ</t>
    </rPh>
    <rPh sb="378" eb="379">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</si>
</sst>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19-4DB4-AF54-C78D4D049E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5919-4DB4-AF54-C78D4D049E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46.6</c:v>
                </c:pt>
                <c:pt idx="1">
                  <c:v>52.38</c:v>
                </c:pt>
                <c:pt idx="2">
                  <c:v>57.11</c:v>
                </c:pt>
                <c:pt idx="3">
                  <c:v>59.86</c:v>
                </c:pt>
                <c:pt idx="4">
                  <c:v>64.8</c:v>
                </c:pt>
              </c:numCache>
            </c:numRef>
          </c:val>
          <c:extLst>
            <c:ext xmlns:c16="http://schemas.microsoft.com/office/drawing/2014/chart" uri="{C3380CC4-5D6E-409C-BE32-E72D297353CC}">
              <c16:uniqueId val="{00000000-4936-4689-AF64-78F88575F01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4936-4689-AF64-78F88575F01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75.41</c:v>
                </c:pt>
                <c:pt idx="1">
                  <c:v>75.52</c:v>
                </c:pt>
                <c:pt idx="2">
                  <c:v>77.69</c:v>
                </c:pt>
                <c:pt idx="3">
                  <c:v>80.7</c:v>
                </c:pt>
                <c:pt idx="4">
                  <c:v>80.42</c:v>
                </c:pt>
              </c:numCache>
            </c:numRef>
          </c:val>
          <c:extLst>
            <c:ext xmlns:c16="http://schemas.microsoft.com/office/drawing/2014/chart" uri="{C3380CC4-5D6E-409C-BE32-E72D297353CC}">
              <c16:uniqueId val="{00000000-20FB-4BE0-B07D-FA6BEAD8666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20FB-4BE0-B07D-FA6BEAD8666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45.24</c:v>
                </c:pt>
                <c:pt idx="1">
                  <c:v>41.89</c:v>
                </c:pt>
                <c:pt idx="2">
                  <c:v>39.46</c:v>
                </c:pt>
                <c:pt idx="3">
                  <c:v>38.25</c:v>
                </c:pt>
                <c:pt idx="4">
                  <c:v>36.58</c:v>
                </c:pt>
              </c:numCache>
            </c:numRef>
          </c:val>
          <c:extLst>
            <c:ext xmlns:c16="http://schemas.microsoft.com/office/drawing/2014/chart" uri="{C3380CC4-5D6E-409C-BE32-E72D297353CC}">
              <c16:uniqueId val="{00000000-BC87-4E57-9BE5-E3BBF104FCA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87-4E57-9BE5-E3BBF104FCA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9-4E01-B358-2A2B23417EF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9-4E01-B358-2A2B23417EF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6A-4EB7-BFFC-8598E4B1193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6A-4EB7-BFFC-8598E4B1193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A5-4148-8463-68F3944876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A5-4148-8463-68F3944876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1-4345-9063-8041BCE6D5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1-4345-9063-8041BCE6D5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5758.1</c:v>
                </c:pt>
                <c:pt idx="1">
                  <c:v>7037.23</c:v>
                </c:pt>
                <c:pt idx="2">
                  <c:v>5595.88</c:v>
                </c:pt>
                <c:pt idx="3">
                  <c:v>5366.94</c:v>
                </c:pt>
                <c:pt idx="4">
                  <c:v>5662.29</c:v>
                </c:pt>
              </c:numCache>
            </c:numRef>
          </c:val>
          <c:extLst>
            <c:ext xmlns:c16="http://schemas.microsoft.com/office/drawing/2014/chart" uri="{C3380CC4-5D6E-409C-BE32-E72D297353CC}">
              <c16:uniqueId val="{00000000-BABD-4F8D-9A46-D4CD606CE2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BABD-4F8D-9A46-D4CD606CE2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22.57</c:v>
                </c:pt>
                <c:pt idx="1">
                  <c:v>23.91</c:v>
                </c:pt>
                <c:pt idx="2">
                  <c:v>23.44</c:v>
                </c:pt>
                <c:pt idx="3">
                  <c:v>22.59</c:v>
                </c:pt>
                <c:pt idx="4">
                  <c:v>21.98</c:v>
                </c:pt>
              </c:numCache>
            </c:numRef>
          </c:val>
          <c:extLst>
            <c:ext xmlns:c16="http://schemas.microsoft.com/office/drawing/2014/chart" uri="{C3380CC4-5D6E-409C-BE32-E72D297353CC}">
              <c16:uniqueId val="{00000000-55BF-4650-8145-5963F4DF248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55BF-4650-8145-5963F4DF248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672.76</c:v>
                </c:pt>
                <c:pt idx="1">
                  <c:v>672.84</c:v>
                </c:pt>
                <c:pt idx="2">
                  <c:v>696.95</c:v>
                </c:pt>
                <c:pt idx="3">
                  <c:v>724.12</c:v>
                </c:pt>
                <c:pt idx="4">
                  <c:v>741.62</c:v>
                </c:pt>
              </c:numCache>
            </c:numRef>
          </c:val>
          <c:extLst>
            <c:ext xmlns:c16="http://schemas.microsoft.com/office/drawing/2014/chart" uri="{C3380CC4-5D6E-409C-BE32-E72D297353CC}">
              <c16:uniqueId val="{00000000-49A7-4CA1-8FB2-4E2FE4E70F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49A7-4CA1-8FB2-4E2FE4E70F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長生村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14412</v>
      </c>
      <c r="AM8" s="50"/>
      <c r="AN8" s="50"/>
      <c r="AO8" s="50"/>
      <c r="AP8" s="50"/>
      <c r="AQ8" s="50"/>
      <c r="AR8" s="50"/>
      <c r="AS8" s="50"/>
      <c r="AT8" s="45">
        <f>データ!T6</f>
        <v>28.29</v>
      </c>
      <c r="AU8" s="45"/>
      <c r="AV8" s="45"/>
      <c r="AW8" s="45"/>
      <c r="AX8" s="45"/>
      <c r="AY8" s="45"/>
      <c r="AZ8" s="45"/>
      <c r="BA8" s="45"/>
      <c r="BB8" s="45">
        <f>データ!U6</f>
        <v>509.44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7.65</v>
      </c>
      <c r="Q10" s="45"/>
      <c r="R10" s="45"/>
      <c r="S10" s="45"/>
      <c r="T10" s="45"/>
      <c r="U10" s="45"/>
      <c r="V10" s="45"/>
      <c r="W10" s="45">
        <f>データ!Q6</f>
        <v>57.54</v>
      </c>
      <c r="X10" s="45"/>
      <c r="Y10" s="45"/>
      <c r="Z10" s="45"/>
      <c r="AA10" s="45"/>
      <c r="AB10" s="45"/>
      <c r="AC10" s="45"/>
      <c r="AD10" s="50">
        <f>データ!R6</f>
        <v>2376</v>
      </c>
      <c r="AE10" s="50"/>
      <c r="AF10" s="50"/>
      <c r="AG10" s="50"/>
      <c r="AH10" s="50"/>
      <c r="AI10" s="50"/>
      <c r="AJ10" s="50"/>
      <c r="AK10" s="2"/>
      <c r="AL10" s="50">
        <f>データ!V6</f>
        <v>1093</v>
      </c>
      <c r="AM10" s="50"/>
      <c r="AN10" s="50"/>
      <c r="AO10" s="50"/>
      <c r="AP10" s="50"/>
      <c r="AQ10" s="50"/>
      <c r="AR10" s="50"/>
      <c r="AS10" s="50"/>
      <c r="AT10" s="45">
        <f>データ!W6</f>
        <v>0.59</v>
      </c>
      <c r="AU10" s="45"/>
      <c r="AV10" s="45"/>
      <c r="AW10" s="45"/>
      <c r="AX10" s="45"/>
      <c r="AY10" s="45"/>
      <c r="AZ10" s="45"/>
      <c r="BA10" s="45"/>
      <c r="BB10" s="45">
        <f>データ!X6</f>
        <v>1852.54</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111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WdvKJ6o+bQfecvcq2xEZTATZNfsGCmHlMjONFLECxsbXY1B0wsAA534uVkDjDrgijau1OhvAEmRjvUmlVveUUQ==" saltValue="OxJCKHBy6fl3JjSNFlDVq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124231</v>
      </c>
      <c r="D6" s="33">
        <f t="shared" si="3"/>
        <v>47</v>
      </c>
      <c r="E6" s="33">
        <f t="shared" si="3"/>
        <v>17</v>
      </c>
      <c r="F6" s="33">
        <f t="shared" si="3"/>
        <v>4</v>
      </c>
      <c r="G6" s="33">
        <f t="shared" si="3"/>
        <v>0</v>
      </c>
      <c r="H6" s="33" t="str">
        <f t="shared" si="3"/>
        <v>千葉県　長生村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7.65</v>
      </c>
      <c r="Q6" s="34">
        <f t="shared" si="3"/>
        <v>57.54</v>
      </c>
      <c r="R6" s="34">
        <f t="shared" si="3"/>
        <v>2376</v>
      </c>
      <c r="S6" s="34">
        <f t="shared" si="3"/>
        <v>14412</v>
      </c>
      <c r="T6" s="34">
        <f t="shared" si="3"/>
        <v>28.29</v>
      </c>
      <c r="U6" s="34">
        <f t="shared" si="3"/>
        <v>509.44</v>
      </c>
      <c r="V6" s="34">
        <f t="shared" si="3"/>
        <v>1093</v>
      </c>
      <c r="W6" s="34">
        <f t="shared" si="3"/>
        <v>0.59</v>
      </c>
      <c r="X6" s="34">
        <f t="shared" si="3"/>
        <v>1852.54</v>
      </c>
      <c r="Y6" s="35">
        <f>IF(Y7="",NA(),Y7)</f>
        <v>45.24</v>
      </c>
      <c r="Z6" s="35">
        <f t="shared" ref="Z6:AH6" si="4">IF(Z7="",NA(),Z7)</f>
        <v>41.89</v>
      </c>
      <c r="AA6" s="35">
        <f t="shared" si="4"/>
        <v>39.46</v>
      </c>
      <c r="AB6" s="35">
        <f t="shared" si="4"/>
        <v>38.25</v>
      </c>
      <c r="AC6" s="35">
        <f t="shared" si="4"/>
        <v>36.58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5758.1</v>
      </c>
      <c r="BG6" s="35">
        <f t="shared" ref="BG6:BO6" si="7">IF(BG7="",NA(),BG7)</f>
        <v>7037.23</v>
      </c>
      <c r="BH6" s="35">
        <f t="shared" si="7"/>
        <v>5595.88</v>
      </c>
      <c r="BI6" s="35">
        <f t="shared" si="7"/>
        <v>5366.94</v>
      </c>
      <c r="BJ6" s="35">
        <f t="shared" si="7"/>
        <v>5662.29</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22.57</v>
      </c>
      <c r="BR6" s="35">
        <f t="shared" ref="BR6:BZ6" si="8">IF(BR7="",NA(),BR7)</f>
        <v>23.91</v>
      </c>
      <c r="BS6" s="35">
        <f t="shared" si="8"/>
        <v>23.44</v>
      </c>
      <c r="BT6" s="35">
        <f t="shared" si="8"/>
        <v>22.59</v>
      </c>
      <c r="BU6" s="35">
        <f t="shared" si="8"/>
        <v>21.98</v>
      </c>
      <c r="BV6" s="35">
        <f t="shared" si="8"/>
        <v>66.56</v>
      </c>
      <c r="BW6" s="35">
        <f t="shared" si="8"/>
        <v>66.22</v>
      </c>
      <c r="BX6" s="35">
        <f t="shared" si="8"/>
        <v>69.87</v>
      </c>
      <c r="BY6" s="35">
        <f t="shared" si="8"/>
        <v>74.3</v>
      </c>
      <c r="BZ6" s="35">
        <f t="shared" si="8"/>
        <v>72.260000000000005</v>
      </c>
      <c r="CA6" s="34" t="str">
        <f>IF(CA7="","",IF(CA7="-","【-】","【"&amp;SUBSTITUTE(TEXT(CA7,"#,##0.00"),"-","△")&amp;"】"))</f>
        <v>【74.48】</v>
      </c>
      <c r="CB6" s="35">
        <f>IF(CB7="",NA(),CB7)</f>
        <v>672.76</v>
      </c>
      <c r="CC6" s="35">
        <f t="shared" ref="CC6:CK6" si="9">IF(CC7="",NA(),CC7)</f>
        <v>672.84</v>
      </c>
      <c r="CD6" s="35">
        <f t="shared" si="9"/>
        <v>696.95</v>
      </c>
      <c r="CE6" s="35">
        <f t="shared" si="9"/>
        <v>724.12</v>
      </c>
      <c r="CF6" s="35">
        <f t="shared" si="9"/>
        <v>741.62</v>
      </c>
      <c r="CG6" s="35">
        <f t="shared" si="9"/>
        <v>244.29</v>
      </c>
      <c r="CH6" s="35">
        <f t="shared" si="9"/>
        <v>246.72</v>
      </c>
      <c r="CI6" s="35">
        <f t="shared" si="9"/>
        <v>234.96</v>
      </c>
      <c r="CJ6" s="35">
        <f t="shared" si="9"/>
        <v>221.81</v>
      </c>
      <c r="CK6" s="35">
        <f t="shared" si="9"/>
        <v>230.02</v>
      </c>
      <c r="CL6" s="34" t="str">
        <f>IF(CL7="","",IF(CL7="-","【-】","【"&amp;SUBSTITUTE(TEXT(CL7,"#,##0.00"),"-","△")&amp;"】"))</f>
        <v>【219.46】</v>
      </c>
      <c r="CM6" s="35">
        <f>IF(CM7="",NA(),CM7)</f>
        <v>46.6</v>
      </c>
      <c r="CN6" s="35">
        <f t="shared" ref="CN6:CV6" si="10">IF(CN7="",NA(),CN7)</f>
        <v>52.38</v>
      </c>
      <c r="CO6" s="35">
        <f t="shared" si="10"/>
        <v>57.11</v>
      </c>
      <c r="CP6" s="35">
        <f t="shared" si="10"/>
        <v>59.86</v>
      </c>
      <c r="CQ6" s="35">
        <f t="shared" si="10"/>
        <v>64.8</v>
      </c>
      <c r="CR6" s="35">
        <f t="shared" si="10"/>
        <v>43.58</v>
      </c>
      <c r="CS6" s="35">
        <f t="shared" si="10"/>
        <v>41.35</v>
      </c>
      <c r="CT6" s="35">
        <f t="shared" si="10"/>
        <v>42.9</v>
      </c>
      <c r="CU6" s="35">
        <f t="shared" si="10"/>
        <v>43.36</v>
      </c>
      <c r="CV6" s="35">
        <f t="shared" si="10"/>
        <v>42.56</v>
      </c>
      <c r="CW6" s="34" t="str">
        <f>IF(CW7="","",IF(CW7="-","【-】","【"&amp;SUBSTITUTE(TEXT(CW7,"#,##0.00"),"-","△")&amp;"】"))</f>
        <v>【42.82】</v>
      </c>
      <c r="CX6" s="35">
        <f>IF(CX7="",NA(),CX7)</f>
        <v>75.41</v>
      </c>
      <c r="CY6" s="35">
        <f t="shared" ref="CY6:DG6" si="11">IF(CY7="",NA(),CY7)</f>
        <v>75.52</v>
      </c>
      <c r="CZ6" s="35">
        <f t="shared" si="11"/>
        <v>77.69</v>
      </c>
      <c r="DA6" s="35">
        <f t="shared" si="11"/>
        <v>80.7</v>
      </c>
      <c r="DB6" s="35">
        <f t="shared" si="11"/>
        <v>80.42</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124231</v>
      </c>
      <c r="D7" s="37">
        <v>47</v>
      </c>
      <c r="E7" s="37">
        <v>17</v>
      </c>
      <c r="F7" s="37">
        <v>4</v>
      </c>
      <c r="G7" s="37">
        <v>0</v>
      </c>
      <c r="H7" s="37" t="s">
        <v>98</v>
      </c>
      <c r="I7" s="37" t="s">
        <v>99</v>
      </c>
      <c r="J7" s="37" t="s">
        <v>100</v>
      </c>
      <c r="K7" s="37" t="s">
        <v>101</v>
      </c>
      <c r="L7" s="37" t="s">
        <v>102</v>
      </c>
      <c r="M7" s="37" t="s">
        <v>103</v>
      </c>
      <c r="N7" s="38" t="s">
        <v>104</v>
      </c>
      <c r="O7" s="38" t="s">
        <v>105</v>
      </c>
      <c r="P7" s="38">
        <v>7.65</v>
      </c>
      <c r="Q7" s="38">
        <v>57.54</v>
      </c>
      <c r="R7" s="38">
        <v>2376</v>
      </c>
      <c r="S7" s="38">
        <v>14412</v>
      </c>
      <c r="T7" s="38">
        <v>28.29</v>
      </c>
      <c r="U7" s="38">
        <v>509.44</v>
      </c>
      <c r="V7" s="38">
        <v>1093</v>
      </c>
      <c r="W7" s="38">
        <v>0.59</v>
      </c>
      <c r="X7" s="38">
        <v>1852.54</v>
      </c>
      <c r="Y7" s="38">
        <v>45.24</v>
      </c>
      <c r="Z7" s="38">
        <v>41.89</v>
      </c>
      <c r="AA7" s="38">
        <v>39.46</v>
      </c>
      <c r="AB7" s="38">
        <v>38.25</v>
      </c>
      <c r="AC7" s="38">
        <v>36.58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5758.1</v>
      </c>
      <c r="BG7" s="38">
        <v>7037.23</v>
      </c>
      <c r="BH7" s="38">
        <v>5595.88</v>
      </c>
      <c r="BI7" s="38">
        <v>5366.94</v>
      </c>
      <c r="BJ7" s="38">
        <v>5662.29</v>
      </c>
      <c r="BK7" s="38">
        <v>1436</v>
      </c>
      <c r="BL7" s="38">
        <v>1434.89</v>
      </c>
      <c r="BM7" s="38">
        <v>1298.9100000000001</v>
      </c>
      <c r="BN7" s="38">
        <v>1243.71</v>
      </c>
      <c r="BO7" s="38">
        <v>1194.1500000000001</v>
      </c>
      <c r="BP7" s="38">
        <v>1209.4000000000001</v>
      </c>
      <c r="BQ7" s="38">
        <v>22.57</v>
      </c>
      <c r="BR7" s="38">
        <v>23.91</v>
      </c>
      <c r="BS7" s="38">
        <v>23.44</v>
      </c>
      <c r="BT7" s="38">
        <v>22.59</v>
      </c>
      <c r="BU7" s="38">
        <v>21.98</v>
      </c>
      <c r="BV7" s="38">
        <v>66.56</v>
      </c>
      <c r="BW7" s="38">
        <v>66.22</v>
      </c>
      <c r="BX7" s="38">
        <v>69.87</v>
      </c>
      <c r="BY7" s="38">
        <v>74.3</v>
      </c>
      <c r="BZ7" s="38">
        <v>72.260000000000005</v>
      </c>
      <c r="CA7" s="38">
        <v>74.48</v>
      </c>
      <c r="CB7" s="38">
        <v>672.76</v>
      </c>
      <c r="CC7" s="38">
        <v>672.84</v>
      </c>
      <c r="CD7" s="38">
        <v>696.95</v>
      </c>
      <c r="CE7" s="38">
        <v>724.12</v>
      </c>
      <c r="CF7" s="38">
        <v>741.62</v>
      </c>
      <c r="CG7" s="38">
        <v>244.29</v>
      </c>
      <c r="CH7" s="38">
        <v>246.72</v>
      </c>
      <c r="CI7" s="38">
        <v>234.96</v>
      </c>
      <c r="CJ7" s="38">
        <v>221.81</v>
      </c>
      <c r="CK7" s="38">
        <v>230.02</v>
      </c>
      <c r="CL7" s="38">
        <v>219.46</v>
      </c>
      <c r="CM7" s="38">
        <v>46.6</v>
      </c>
      <c r="CN7" s="38">
        <v>52.38</v>
      </c>
      <c r="CO7" s="38">
        <v>57.11</v>
      </c>
      <c r="CP7" s="38">
        <v>59.86</v>
      </c>
      <c r="CQ7" s="38">
        <v>64.8</v>
      </c>
      <c r="CR7" s="38">
        <v>43.58</v>
      </c>
      <c r="CS7" s="38">
        <v>41.35</v>
      </c>
      <c r="CT7" s="38">
        <v>42.9</v>
      </c>
      <c r="CU7" s="38">
        <v>43.36</v>
      </c>
      <c r="CV7" s="38">
        <v>42.56</v>
      </c>
      <c r="CW7" s="38">
        <v>42.82</v>
      </c>
      <c r="CX7" s="38">
        <v>75.41</v>
      </c>
      <c r="CY7" s="38">
        <v>75.52</v>
      </c>
      <c r="CZ7" s="38">
        <v>77.69</v>
      </c>
      <c r="DA7" s="38">
        <v>80.7</v>
      </c>
      <c r="DB7" s="38">
        <v>80.42</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2020-02-03T09:01:59Z</cp:lastPrinted>
  <dcterms:created xsi:type="dcterms:W3CDTF">2019-12-05T05:11:35Z</dcterms:created>
  <dcterms:modified xsi:type="dcterms:W3CDTF">2020-02-18T08:27:36Z</dcterms:modified>
  <cp:category/>
</cp:coreProperties>
</file>