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ZQyNRYwe3b7aFDkS7XU1j9gK2uDadlxxRaJfNVkqDXY7vwODixvdQ49/KASP83bfgQY+tAk60iZcAzl8Ck4/zA==" workbookSaltValue="Ur2e9gBS7Ox0SrQTxH1oSg==" workbookSpinCount="100000" lockStructure="1"/>
  <bookViews>
    <workbookView xWindow="81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<sst xmlns="http://schemas.openxmlformats.org/spreadsheetml/2006/main" count="228" uniqueCount="112">
  <si>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</si>
  <si>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</si>
  <si>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</si>
  <si>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</si>
  <si>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</si>
  <si>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</si>
  <si>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</si>
  <si>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</si>
  <si>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</si>
  <si>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</si>
  <si>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</si>
  <si>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</si>
  <si>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</si>
  <si>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</si>
  <si>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</si>
  <si>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</si>
  <si>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</si>
  <si>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</si>
  <si>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</si>
  <si>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</si>
  <si>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</si>
  <si>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</si>
  <si>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</si>
  <si>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</si>
  <si>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</si>
  <si>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</si>
  <si>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</si>
  <si>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</si>
  <si>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</si>
  <si>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</si>
  <si>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</si>
  <si>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</si>
  <si>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</si>
  <si>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</si>
  <si>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</si>
  <si>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</si>
  <si>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</si>
  <si>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</si>
  <si>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</si>
  <si>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</si>
  <si>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</si>
  <si>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</si>
  <si>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</si>
  <si>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</si>
  <si>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</si>
  <si>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</si>
  <si>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</si>
  <si>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</si>
  <si>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</si>
  <si>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</si>
  <si>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</si>
  <si>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</si>
  <si>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</si>
  <si>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</si>
  <si>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</si>
  <si>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</si>
  <si>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</si>
  <si>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</si>
  <si>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</si>
  <si>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</si>
  <si>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</si>
  <si>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</si>
  <si>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</si>
  <si>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</si>
  <si>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</si>
  <si>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</si>
  <si>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</si>
  <si>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</si>
  <si>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</si>
  <si>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</si>
  <si>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</si>
  <si>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</si>
  <si>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</si>
  <si>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</si>
  <si>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</si>
  <si>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</si>
  <si>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</si>
  <si>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</si>
  <si>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</si>
  <si>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</si>
  <si>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</si>
  <si>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</si>
  <si>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</si>
  <si>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</si>
  <si>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</si>
  <si>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</si>
  <si>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</si>
  <si>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</si>
  <si>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</si>
  <si>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</si>
  <si>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</si>
  <si>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</si>
  <si>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</si>
  <si>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</si>
  <si>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</si>
  <si>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</si>
  <si>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長柄町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</si>
  <si>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</si>
  <si>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</si>
  <si>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</si>
  <si>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</si>
  <si>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</si>
  <si>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</si>
  <si>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</si>
  <si>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</si>
  <si>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</si>
  <si>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</si>
  <si>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</si>
  <si>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</si>
  <si>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①収益的収支比率について、比率が１００%未満であり、かつ年々縮小傾向にあるが今年度は微増となった。
⑤経費回収率については平均を上回る数値となった。
⑥汚水処理原価について、汚水処理費は増えたが平均を下回る数値を維持している。
⑦施設利用率について、年ごとに若干の推移はみられるが平均前後の数値となっている。
⑧水洗化率について、微増傾向にあり平均以上の数値を維持している。</t>
    <rPh sb="1" eb="4">
      <t>シュウエキテキ</t>
    </rPh>
    <rPh sb="4" eb="6">
      <t>シュウシ</t>
    </rPh>
    <rPh sb="6" eb="8">
      <t>ヒリツ</t>
    </rPh>
    <rPh sb="13" eb="15">
      <t>ヒリツ</t>
    </rPh>
    <rPh sb="20" eb="22">
      <t>ミマン</t>
    </rPh>
    <rPh sb="28" eb="30">
      <t>ネンネン</t>
    </rPh>
    <rPh sb="30" eb="32">
      <t>シュクショウ</t>
    </rPh>
    <rPh sb="32" eb="34">
      <t>ケイコウ</t>
    </rPh>
    <rPh sb="38" eb="41">
      <t>コンネンド</t>
    </rPh>
    <rPh sb="42" eb="44">
      <t>ビゾウ</t>
    </rPh>
    <rPh sb="51" eb="53">
      <t>ケイヒ</t>
    </rPh>
    <rPh sb="53" eb="55">
      <t>カイシュウ</t>
    </rPh>
    <rPh sb="55" eb="56">
      <t>リツ</t>
    </rPh>
    <rPh sb="61" eb="63">
      <t>ヘイキン</t>
    </rPh>
    <rPh sb="64" eb="66">
      <t>ウワマワ</t>
    </rPh>
    <rPh sb="67" eb="69">
      <t>スウチ</t>
    </rPh>
    <rPh sb="76" eb="78">
      <t>オスイ</t>
    </rPh>
    <rPh sb="78" eb="80">
      <t>ショリ</t>
    </rPh>
    <rPh sb="80" eb="82">
      <t>ゲンカ</t>
    </rPh>
    <rPh sb="87" eb="89">
      <t>オスイ</t>
    </rPh>
    <rPh sb="89" eb="91">
      <t>ショリ</t>
    </rPh>
    <rPh sb="91" eb="92">
      <t>ヒ</t>
    </rPh>
    <rPh sb="93" eb="94">
      <t>フ</t>
    </rPh>
    <rPh sb="97" eb="99">
      <t>ヘイキン</t>
    </rPh>
    <rPh sb="100" eb="102">
      <t>シタマワ</t>
    </rPh>
    <rPh sb="103" eb="105">
      <t>スウチ</t>
    </rPh>
    <rPh sb="106" eb="108">
      <t>イジ</t>
    </rPh>
    <rPh sb="115" eb="117">
      <t>シセツ</t>
    </rPh>
    <rPh sb="117" eb="120">
      <t>リヨウリツ</t>
    </rPh>
    <rPh sb="125" eb="126">
      <t>トシ</t>
    </rPh>
    <rPh sb="129" eb="131">
      <t>ジャッカン</t>
    </rPh>
    <rPh sb="132" eb="134">
      <t>スイイ</t>
    </rPh>
    <rPh sb="140" eb="142">
      <t>ヘイキン</t>
    </rPh>
    <rPh sb="142" eb="144">
      <t>ゼンゴ</t>
    </rPh>
    <rPh sb="145" eb="147">
      <t>スウチ</t>
    </rPh>
    <rPh sb="156" eb="159">
      <t>スイセンカ</t>
    </rPh>
    <rPh sb="159" eb="160">
      <t>リツ</t>
    </rPh>
    <rPh sb="165" eb="167">
      <t>ビゾウ</t>
    </rPh>
    <rPh sb="167" eb="169">
      <t>ケイコウ</t>
    </rPh>
    <rPh sb="174" eb="176">
      <t>イジョウ</t>
    </rPh>
    <rPh sb="177" eb="179">
      <t>スウチ</t>
    </rPh>
    <rPh sb="180" eb="182">
      <t>イジ</t>
    </rPh>
    <phoneticPr fontId="4"/>
  </si>
  <si>
    <t>2020年に機能診断及び最適整備構想の策定を予定している。平成9年に供用を開始し20年経過している為、診断結果をもとに更新を進めていく。</t>
    <rPh sb="4" eb="5">
      <t>ネン</t>
    </rPh>
    <rPh sb="5" eb="6">
      <t>ヘイネン</t>
    </rPh>
    <rPh sb="6" eb="8">
      <t>キノウ</t>
    </rPh>
    <rPh sb="8" eb="10">
      <t>シンダン</t>
    </rPh>
    <rPh sb="10" eb="11">
      <t>オヨ</t>
    </rPh>
    <rPh sb="12" eb="14">
      <t>サイテキ</t>
    </rPh>
    <rPh sb="14" eb="16">
      <t>セイビ</t>
    </rPh>
    <rPh sb="16" eb="18">
      <t>コウソウ</t>
    </rPh>
    <rPh sb="19" eb="21">
      <t>サクテイ</t>
    </rPh>
    <rPh sb="22" eb="24">
      <t>ヨテイ</t>
    </rPh>
    <rPh sb="29" eb="31">
      <t>ヘイセイ</t>
    </rPh>
    <rPh sb="32" eb="33">
      <t>ネン</t>
    </rPh>
    <rPh sb="34" eb="36">
      <t>キョウヨウ</t>
    </rPh>
    <rPh sb="37" eb="39">
      <t>カイシ</t>
    </rPh>
    <rPh sb="42" eb="43">
      <t>ネン</t>
    </rPh>
    <rPh sb="43" eb="45">
      <t>ケイカ</t>
    </rPh>
    <rPh sb="49" eb="50">
      <t>タメ</t>
    </rPh>
    <rPh sb="51" eb="53">
      <t>シンダン</t>
    </rPh>
    <rPh sb="53" eb="55">
      <t>ケッカ</t>
    </rPh>
    <rPh sb="59" eb="61">
      <t>コウシン</t>
    </rPh>
    <rPh sb="62" eb="63">
      <t>スス</t>
    </rPh>
    <phoneticPr fontId="4"/>
  </si>
  <si>
    <t>人口減による使用料収入の減少が見込まれる為、収益的収支比率の悪化を防止するため、維持管理費の削減や使用料金の改定等を実施して経営改善を図っていく必要がある。
また、更なる接続促進を行い有収水量の増加を図るとともに、使用料収入の減少を最小限に抑える。</t>
    <rPh sb="0" eb="3">
      <t>ジンコウゲン</t>
    </rPh>
    <rPh sb="6" eb="9">
      <t>シヨウリョウ</t>
    </rPh>
    <rPh sb="9" eb="11">
      <t>シュウニュウ</t>
    </rPh>
    <rPh sb="12" eb="14">
      <t>ゲンショウ</t>
    </rPh>
    <rPh sb="15" eb="17">
      <t>ミコ</t>
    </rPh>
    <rPh sb="20" eb="21">
      <t>タメ</t>
    </rPh>
    <rPh sb="22" eb="25">
      <t>シュウエキテキ</t>
    </rPh>
    <rPh sb="25" eb="27">
      <t>シュウシ</t>
    </rPh>
    <rPh sb="27" eb="29">
      <t>ヒリツ</t>
    </rPh>
    <rPh sb="30" eb="32">
      <t>アッカ</t>
    </rPh>
    <rPh sb="33" eb="35">
      <t>ボウシ</t>
    </rPh>
    <rPh sb="40" eb="42">
      <t>イジ</t>
    </rPh>
    <rPh sb="42" eb="45">
      <t>カンリヒ</t>
    </rPh>
    <rPh sb="46" eb="48">
      <t>サクゲン</t>
    </rPh>
    <rPh sb="49" eb="51">
      <t>シヨウ</t>
    </rPh>
    <rPh sb="51" eb="53">
      <t>リョウキン</t>
    </rPh>
    <rPh sb="54" eb="56">
      <t>カイテイ</t>
    </rPh>
    <rPh sb="56" eb="57">
      <t>トウ</t>
    </rPh>
    <rPh sb="58" eb="60">
      <t>ジッシ</t>
    </rPh>
    <rPh sb="62" eb="64">
      <t>ケイエイ</t>
    </rPh>
    <rPh sb="64" eb="66">
      <t>カイゼン</t>
    </rPh>
    <rPh sb="67" eb="68">
      <t>ハカ</t>
    </rPh>
    <rPh sb="72" eb="74">
      <t>ヒツヨウ</t>
    </rPh>
    <rPh sb="82" eb="83">
      <t>サラ</t>
    </rPh>
    <rPh sb="107" eb="109">
      <t>シヨウ</t>
    </rPh>
    <rPh sb="113" eb="115">
      <t>ゲンショウ</t>
    </rPh>
    <rPh sb="116" eb="119">
      <t>サイショウゲン</t>
    </rPh>
    <rPh sb="120" eb="121">
      <t>オサ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</si>
</sst>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A2-475E-87CC-6DB61942E48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A6A2-475E-87CC-6DB61942E48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34.25</c:v>
                </c:pt>
                <c:pt idx="1">
                  <c:v>54.79</c:v>
                </c:pt>
                <c:pt idx="2">
                  <c:v>53.97</c:v>
                </c:pt>
                <c:pt idx="3">
                  <c:v>53.97</c:v>
                </c:pt>
                <c:pt idx="4">
                  <c:v>50.96</c:v>
                </c:pt>
              </c:numCache>
            </c:numRef>
          </c:val>
          <c:extLst>
            <c:ext xmlns:c16="http://schemas.microsoft.com/office/drawing/2014/chart" uri="{C3380CC4-5D6E-409C-BE32-E72D297353CC}">
              <c16:uniqueId val="{00000000-2194-408E-8671-D956F5886A3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2194-408E-8671-D956F5886A3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84.75</c:v>
                </c:pt>
                <c:pt idx="1">
                  <c:v>85.01</c:v>
                </c:pt>
                <c:pt idx="2">
                  <c:v>84.96</c:v>
                </c:pt>
                <c:pt idx="3">
                  <c:v>85.21</c:v>
                </c:pt>
                <c:pt idx="4">
                  <c:v>85.52</c:v>
                </c:pt>
              </c:numCache>
            </c:numRef>
          </c:val>
          <c:extLst>
            <c:ext xmlns:c16="http://schemas.microsoft.com/office/drawing/2014/chart" uri="{C3380CC4-5D6E-409C-BE32-E72D297353CC}">
              <c16:uniqueId val="{00000000-7518-4704-B138-BE0BC9DFEE4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7518-4704-B138-BE0BC9DFEE4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51.3</c:v>
                </c:pt>
                <c:pt idx="1">
                  <c:v>51.37</c:v>
                </c:pt>
                <c:pt idx="2">
                  <c:v>50.3</c:v>
                </c:pt>
                <c:pt idx="3">
                  <c:v>46.05</c:v>
                </c:pt>
                <c:pt idx="4">
                  <c:v>48.51</c:v>
                </c:pt>
              </c:numCache>
            </c:numRef>
          </c:val>
          <c:extLst>
            <c:ext xmlns:c16="http://schemas.microsoft.com/office/drawing/2014/chart" uri="{C3380CC4-5D6E-409C-BE32-E72D297353CC}">
              <c16:uniqueId val="{00000000-042D-40A9-8D0E-311676ADF62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2D-40A9-8D0E-311676ADF62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9D-483E-A942-BB1C1B929EE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9D-483E-A942-BB1C1B929EE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49-4A22-8B4A-903DFAAF377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49-4A22-8B4A-903DFAAF377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96-42AF-B7DE-045159C9940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96-42AF-B7DE-045159C9940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B7-41C9-AA26-CAA1DC1339A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B7-41C9-AA26-CAA1DC1339A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1652.26</c:v>
                </c:pt>
                <c:pt idx="1">
                  <c:v>2646.71</c:v>
                </c:pt>
                <c:pt idx="2">
                  <c:v>1206.05</c:v>
                </c:pt>
                <c:pt idx="3">
                  <c:v>1220.04</c:v>
                </c:pt>
                <c:pt idx="4">
                  <c:v>1028.8699999999999</c:v>
                </c:pt>
              </c:numCache>
            </c:numRef>
          </c:val>
          <c:extLst>
            <c:ext xmlns:c16="http://schemas.microsoft.com/office/drawing/2014/chart" uri="{C3380CC4-5D6E-409C-BE32-E72D297353CC}">
              <c16:uniqueId val="{00000000-3616-4547-A3CD-DA386569C19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3616-4547-A3CD-DA386569C19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39.549999999999997</c:v>
                </c:pt>
                <c:pt idx="1">
                  <c:v>37.19</c:v>
                </c:pt>
                <c:pt idx="2">
                  <c:v>36.42</c:v>
                </c:pt>
                <c:pt idx="3">
                  <c:v>83.78</c:v>
                </c:pt>
                <c:pt idx="4">
                  <c:v>64.709999999999994</c:v>
                </c:pt>
              </c:numCache>
            </c:numRef>
          </c:val>
          <c:extLst>
            <c:ext xmlns:c16="http://schemas.microsoft.com/office/drawing/2014/chart" uri="{C3380CC4-5D6E-409C-BE32-E72D297353CC}">
              <c16:uniqueId val="{00000000-EBE6-4E1F-875C-2FEB7AB767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EBE6-4E1F-875C-2FEB7AB767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450.67</c:v>
                </c:pt>
                <c:pt idx="1">
                  <c:v>424.08</c:v>
                </c:pt>
                <c:pt idx="2">
                  <c:v>443.86</c:v>
                </c:pt>
                <c:pt idx="3">
                  <c:v>187.8</c:v>
                </c:pt>
                <c:pt idx="4">
                  <c:v>254.56</c:v>
                </c:pt>
              </c:numCache>
            </c:numRef>
          </c:val>
          <c:extLst>
            <c:ext xmlns:c16="http://schemas.microsoft.com/office/drawing/2014/chart" uri="{C3380CC4-5D6E-409C-BE32-E72D297353CC}">
              <c16:uniqueId val="{00000000-7EA2-4ECD-A51E-96996992BF7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7EA2-4ECD-A51E-96996992BF7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長柄町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7078</v>
      </c>
      <c r="AM8" s="50"/>
      <c r="AN8" s="50"/>
      <c r="AO8" s="50"/>
      <c r="AP8" s="50"/>
      <c r="AQ8" s="50"/>
      <c r="AR8" s="50"/>
      <c r="AS8" s="50"/>
      <c r="AT8" s="45">
        <f>データ!T6</f>
        <v>47.11</v>
      </c>
      <c r="AU8" s="45"/>
      <c r="AV8" s="45"/>
      <c r="AW8" s="45"/>
      <c r="AX8" s="45"/>
      <c r="AY8" s="45"/>
      <c r="AZ8" s="45"/>
      <c r="BA8" s="45"/>
      <c r="BB8" s="45">
        <f>データ!U6</f>
        <v>150.24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11.84</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829</v>
      </c>
      <c r="AM10" s="50"/>
      <c r="AN10" s="50"/>
      <c r="AO10" s="50"/>
      <c r="AP10" s="50"/>
      <c r="AQ10" s="50"/>
      <c r="AR10" s="50"/>
      <c r="AS10" s="50"/>
      <c r="AT10" s="45">
        <f>データ!W6</f>
        <v>0.52</v>
      </c>
      <c r="AU10" s="45"/>
      <c r="AV10" s="45"/>
      <c r="AW10" s="45"/>
      <c r="AX10" s="45"/>
      <c r="AY10" s="45"/>
      <c r="AZ10" s="45"/>
      <c r="BA10" s="45"/>
      <c r="BB10" s="45">
        <f>データ!X6</f>
        <v>1594.23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bEBNK/l1VBmc+RMHXDUViHp9wFCb6aiGOiYmZKDCIzvXL4BIc/j+BahYsoYHw/VeWfhIq0M9iUEjXiLk9jfbSQ==" saltValue="FmTmNRa5lXZ8UUFZtjqiQ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2018</v>
      </c>
      <c r="C6" s="33">
        <f t="shared" ref="C6:X6" si="3">C7</f>
        <v>124265</v>
      </c>
      <c r="D6" s="33">
        <f t="shared" si="3"/>
        <v>47</v>
      </c>
      <c r="E6" s="33">
        <f t="shared" si="3"/>
        <v>17</v>
      </c>
      <c r="F6" s="33">
        <f t="shared" si="3"/>
        <v>5</v>
      </c>
      <c r="G6" s="33">
        <f t="shared" si="3"/>
        <v>0</v>
      </c>
      <c r="H6" s="33" t="str">
        <f t="shared" si="3"/>
        <v>千葉県　長柄町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11.84</v>
      </c>
      <c r="Q6" s="34">
        <f t="shared" si="3"/>
        <v>100</v>
      </c>
      <c r="R6" s="34">
        <f t="shared" si="3"/>
        <v>3780</v>
      </c>
      <c r="S6" s="34">
        <f t="shared" si="3"/>
        <v>7078</v>
      </c>
      <c r="T6" s="34">
        <f t="shared" si="3"/>
        <v>47.11</v>
      </c>
      <c r="U6" s="34">
        <f t="shared" si="3"/>
        <v>150.24</v>
      </c>
      <c r="V6" s="34">
        <f t="shared" si="3"/>
        <v>829</v>
      </c>
      <c r="W6" s="34">
        <f t="shared" si="3"/>
        <v>0.52</v>
      </c>
      <c r="X6" s="34">
        <f t="shared" si="3"/>
        <v>1594.23</v>
      </c>
      <c r="Y6" s="35">
        <f>IF(Y7="",NA(),Y7)</f>
        <v>51.3</v>
      </c>
      <c r="Z6" s="35">
        <f t="shared" ref="Z6:AH6" si="4">IF(Z7="",NA(),Z7)</f>
        <v>51.37</v>
      </c>
      <c r="AA6" s="35">
        <f t="shared" si="4"/>
        <v>50.3</v>
      </c>
      <c r="AB6" s="35">
        <f t="shared" si="4"/>
        <v>46.05</v>
      </c>
      <c r="AC6" s="35">
        <f t="shared" si="4"/>
        <v>48.51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1652.26</v>
      </c>
      <c r="BG6" s="35">
        <f t="shared" ref="BG6:BO6" si="7">IF(BG7="",NA(),BG7)</f>
        <v>2646.71</v>
      </c>
      <c r="BH6" s="35">
        <f t="shared" si="7"/>
        <v>1206.05</v>
      </c>
      <c r="BI6" s="35">
        <f t="shared" si="7"/>
        <v>1220.04</v>
      </c>
      <c r="BJ6" s="35">
        <f t="shared" si="7"/>
        <v>1028.8699999999999</v>
      </c>
      <c r="BK6" s="35">
        <f t="shared" si="7"/>
        <v>1044.8</v>
      </c>
      <c r="BL6" s="35">
        <f t="shared" si="7"/>
        <v>1081.8</v>
      </c>
      <c r="BM6" s="35">
        <f t="shared" si="7"/>
        <v>974.93</v>
      </c>
      <c r="BN6" s="35">
        <f t="shared" si="7"/>
        <v>855.8</v>
      </c>
      <c r="BO6" s="35">
        <f t="shared" si="7"/>
        <v>789.46</v>
      </c>
      <c r="BP6" s="34" t="str">
        <f>IF(BP7="","",IF(BP7="-","【-】","【"&amp;SUBSTITUTE(TEXT(BP7,"#,##0.00"),"-","△")&amp;"】"))</f>
        <v>【747.76】</v>
      </c>
      <c r="BQ6" s="35">
        <f>IF(BQ7="",NA(),BQ7)</f>
        <v>39.549999999999997</v>
      </c>
      <c r="BR6" s="35">
        <f t="shared" ref="BR6:BZ6" si="8">IF(BR7="",NA(),BR7)</f>
        <v>37.19</v>
      </c>
      <c r="BS6" s="35">
        <f t="shared" si="8"/>
        <v>36.42</v>
      </c>
      <c r="BT6" s="35">
        <f t="shared" si="8"/>
        <v>83.78</v>
      </c>
      <c r="BU6" s="35">
        <f t="shared" si="8"/>
        <v>64.709999999999994</v>
      </c>
      <c r="BV6" s="35">
        <f t="shared" si="8"/>
        <v>50.82</v>
      </c>
      <c r="BW6" s="35">
        <f t="shared" si="8"/>
        <v>52.19</v>
      </c>
      <c r="BX6" s="35">
        <f t="shared" si="8"/>
        <v>55.32</v>
      </c>
      <c r="BY6" s="35">
        <f t="shared" si="8"/>
        <v>59.8</v>
      </c>
      <c r="BZ6" s="35">
        <f t="shared" si="8"/>
        <v>57.77</v>
      </c>
      <c r="CA6" s="34" t="str">
        <f>IF(CA7="","",IF(CA7="-","【-】","【"&amp;SUBSTITUTE(TEXT(CA7,"#,##0.00"),"-","△")&amp;"】"))</f>
        <v>【59.51】</v>
      </c>
      <c r="CB6" s="35">
        <f>IF(CB7="",NA(),CB7)</f>
        <v>450.67</v>
      </c>
      <c r="CC6" s="35">
        <f t="shared" ref="CC6:CK6" si="9">IF(CC7="",NA(),CC7)</f>
        <v>424.08</v>
      </c>
      <c r="CD6" s="35">
        <f t="shared" si="9"/>
        <v>443.86</v>
      </c>
      <c r="CE6" s="35">
        <f t="shared" si="9"/>
        <v>187.8</v>
      </c>
      <c r="CF6" s="35">
        <f t="shared" si="9"/>
        <v>254.56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34.25</v>
      </c>
      <c r="CN6" s="35">
        <f t="shared" ref="CN6:CV6" si="10">IF(CN7="",NA(),CN7)</f>
        <v>54.79</v>
      </c>
      <c r="CO6" s="35">
        <f t="shared" si="10"/>
        <v>53.97</v>
      </c>
      <c r="CP6" s="35">
        <f t="shared" si="10"/>
        <v>53.97</v>
      </c>
      <c r="CQ6" s="35">
        <f t="shared" si="10"/>
        <v>50.96</v>
      </c>
      <c r="CR6" s="35">
        <f t="shared" si="10"/>
        <v>53.24</v>
      </c>
      <c r="CS6" s="35">
        <f t="shared" si="10"/>
        <v>52.31</v>
      </c>
      <c r="CT6" s="35">
        <f t="shared" si="10"/>
        <v>60.65</v>
      </c>
      <c r="CU6" s="35">
        <f t="shared" si="10"/>
        <v>51.75</v>
      </c>
      <c r="CV6" s="35">
        <f t="shared" si="10"/>
        <v>50.68</v>
      </c>
      <c r="CW6" s="34" t="str">
        <f>IF(CW7="","",IF(CW7="-","【-】","【"&amp;SUBSTITUTE(TEXT(CW7,"#,##0.00"),"-","△")&amp;"】"))</f>
        <v>【52.23】</v>
      </c>
      <c r="CX6" s="35">
        <f>IF(CX7="",NA(),CX7)</f>
        <v>84.75</v>
      </c>
      <c r="CY6" s="35">
        <f t="shared" ref="CY6:DG6" si="11">IF(CY7="",NA(),CY7)</f>
        <v>85.01</v>
      </c>
      <c r="CZ6" s="35">
        <f t="shared" si="11"/>
        <v>84.96</v>
      </c>
      <c r="DA6" s="35">
        <f t="shared" si="11"/>
        <v>85.21</v>
      </c>
      <c r="DB6" s="35">
        <f t="shared" si="11"/>
        <v>85.52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124265</v>
      </c>
      <c r="D7" s="37">
        <v>47</v>
      </c>
      <c r="E7" s="37">
        <v>17</v>
      </c>
      <c r="F7" s="37">
        <v>5</v>
      </c>
      <c r="G7" s="37">
        <v>0</v>
      </c>
      <c r="H7" s="37" t="s">
        <v>96</v>
      </c>
      <c r="I7" s="37" t="s">
        <v>97</v>
      </c>
      <c r="J7" s="37" t="s">
        <v>98</v>
      </c>
      <c r="K7" s="37" t="s">
        <v>99</v>
      </c>
      <c r="L7" s="37" t="s">
        <v>100</v>
      </c>
      <c r="M7" s="37" t="s">
        <v>101</v>
      </c>
      <c r="N7" s="38" t="s">
        <v>102</v>
      </c>
      <c r="O7" s="38" t="s">
        <v>103</v>
      </c>
      <c r="P7" s="38">
        <v>11.84</v>
      </c>
      <c r="Q7" s="38">
        <v>100</v>
      </c>
      <c r="R7" s="38">
        <v>3780</v>
      </c>
      <c r="S7" s="38">
        <v>7078</v>
      </c>
      <c r="T7" s="38">
        <v>47.11</v>
      </c>
      <c r="U7" s="38">
        <v>150.24</v>
      </c>
      <c r="V7" s="38">
        <v>829</v>
      </c>
      <c r="W7" s="38">
        <v>0.52</v>
      </c>
      <c r="X7" s="38">
        <v>1594.23</v>
      </c>
      <c r="Y7" s="38">
        <v>51.3</v>
      </c>
      <c r="Z7" s="38">
        <v>51.37</v>
      </c>
      <c r="AA7" s="38">
        <v>50.3</v>
      </c>
      <c r="AB7" s="38">
        <v>46.05</v>
      </c>
      <c r="AC7" s="38">
        <v>48.51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1652.26</v>
      </c>
      <c r="BG7" s="38">
        <v>2646.71</v>
      </c>
      <c r="BH7" s="38">
        <v>1206.05</v>
      </c>
      <c r="BI7" s="38">
        <v>1220.04</v>
      </c>
      <c r="BJ7" s="38">
        <v>1028.8699999999999</v>
      </c>
      <c r="BK7" s="38">
        <v>1044.8</v>
      </c>
      <c r="BL7" s="38">
        <v>1081.8</v>
      </c>
      <c r="BM7" s="38">
        <v>974.93</v>
      </c>
      <c r="BN7" s="38">
        <v>855.8</v>
      </c>
      <c r="BO7" s="38">
        <v>789.46</v>
      </c>
      <c r="BP7" s="38">
        <v>747.76</v>
      </c>
      <c r="BQ7" s="38">
        <v>39.549999999999997</v>
      </c>
      <c r="BR7" s="38">
        <v>37.19</v>
      </c>
      <c r="BS7" s="38">
        <v>36.42</v>
      </c>
      <c r="BT7" s="38">
        <v>83.78</v>
      </c>
      <c r="BU7" s="38">
        <v>64.709999999999994</v>
      </c>
      <c r="BV7" s="38">
        <v>50.82</v>
      </c>
      <c r="BW7" s="38">
        <v>52.19</v>
      </c>
      <c r="BX7" s="38">
        <v>55.32</v>
      </c>
      <c r="BY7" s="38">
        <v>59.8</v>
      </c>
      <c r="BZ7" s="38">
        <v>57.77</v>
      </c>
      <c r="CA7" s="38">
        <v>59.51</v>
      </c>
      <c r="CB7" s="38">
        <v>450.67</v>
      </c>
      <c r="CC7" s="38">
        <v>424.08</v>
      </c>
      <c r="CD7" s="38">
        <v>443.86</v>
      </c>
      <c r="CE7" s="38">
        <v>187.8</v>
      </c>
      <c r="CF7" s="38">
        <v>254.56</v>
      </c>
      <c r="CG7" s="38">
        <v>300.52</v>
      </c>
      <c r="CH7" s="38">
        <v>296.14</v>
      </c>
      <c r="CI7" s="38">
        <v>283.17</v>
      </c>
      <c r="CJ7" s="38">
        <v>263.76</v>
      </c>
      <c r="CK7" s="38">
        <v>274.35000000000002</v>
      </c>
      <c r="CL7" s="38">
        <v>261.45999999999998</v>
      </c>
      <c r="CM7" s="38">
        <v>34.25</v>
      </c>
      <c r="CN7" s="38">
        <v>54.79</v>
      </c>
      <c r="CO7" s="38">
        <v>53.97</v>
      </c>
      <c r="CP7" s="38">
        <v>53.97</v>
      </c>
      <c r="CQ7" s="38">
        <v>50.96</v>
      </c>
      <c r="CR7" s="38">
        <v>53.24</v>
      </c>
      <c r="CS7" s="38">
        <v>52.31</v>
      </c>
      <c r="CT7" s="38">
        <v>60.65</v>
      </c>
      <c r="CU7" s="38">
        <v>51.75</v>
      </c>
      <c r="CV7" s="38">
        <v>50.68</v>
      </c>
      <c r="CW7" s="38">
        <v>52.23</v>
      </c>
      <c r="CX7" s="38">
        <v>84.75</v>
      </c>
      <c r="CY7" s="38">
        <v>85.01</v>
      </c>
      <c r="CZ7" s="38">
        <v>84.96</v>
      </c>
      <c r="DA7" s="38">
        <v>85.21</v>
      </c>
      <c r="DB7" s="38">
        <v>85.52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2020-01-16T05:26:58Z</cp:lastPrinted>
  <dcterms:created xsi:type="dcterms:W3CDTF">2019-12-05T05:18:44Z</dcterms:created>
  <dcterms:modified xsi:type="dcterms:W3CDTF">2020-02-18T08:27:53Z</dcterms:modified>
  <cp:category/>
</cp:coreProperties>
</file>