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71下水道\"/>
    </mc:Choice>
  </mc:AlternateContent>
  <workbookProtection workbookAlgorithmName="SHA-512" workbookHashValue="sNvJR14KQysd21kVX/SysIQf7BxNqlYvbCbaDa8P8PjNuDqtSWQ0ESLcZkiSoNhiCs4HvDdaepi5Gk3kUcX4JQ==" workbookSaltValue="to/bXVDt9Ww4o5SnLnMUbQ==" workbookSpinCount="100000" lockStructure="1"/>
  <bookViews>
    <workbookView xWindow="930" yWindow="0" windowWidth="15360" windowHeight="7635"/>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AT10" i="4"/>
  <c r="AL10" i="4"/>
  <c r="AL8" i="4"/>
  <c r="C10" i="5" l="1"/>
  <c r="D10" i="5"/>
  <c r="E10" i="5"/>
  <c r="B10" i="5"/>
</calcChain>
</file>

<file path=xl/sharedStrings.xml><?xml version="1.0" encoding="utf-8"?>
<sst xmlns="http://schemas.openxmlformats.org/spreadsheetml/2006/main" count="228" uniqueCount="115">
  <si>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</si>
  <si>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</si>
  <si>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</si>
  <si>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</si>
  <si>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</si>
  <si>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</si>
  <si>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</si>
  <si>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</si>
  <si>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</si>
  <si>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</si>
  <si>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</si>
  <si>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</si>
  <si>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</si>
  <si>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</si>
  <si>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</si>
  <si>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</si>
  <si>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</si>
  <si>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</si>
  <si>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</si>
  <si>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</si>
  <si>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</si>
  <si>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</si>
  <si>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</si>
  <si>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</si>
  <si>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</si>
  <si>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</si>
  <si>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</si>
  <si>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</si>
  <si>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</si>
  <si>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</si>
  <si>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</si>
  <si>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</si>
  <si>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</si>
  <si>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</si>
  <si>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</si>
  <si>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</si>
  <si>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</si>
  <si>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</si>
  <si>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</si>
  <si>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</si>
  <si>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</si>
  <si>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</si>
  <si>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</si>
  <si>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</si>
  <si>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</si>
  <si>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</si>
  <si>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</si>
  <si>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</si>
  <si>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</si>
  <si>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</si>
  <si>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</si>
  <si>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</si>
  <si>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</si>
  <si>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</si>
  <si>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</si>
  <si>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</si>
  <si>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</si>
  <si>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</si>
  <si>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</si>
  <si>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</si>
  <si>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</si>
  <si>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</si>
  <si>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</si>
  <si>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</si>
  <si>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</si>
  <si>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</si>
  <si>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</si>
  <si>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</si>
  <si>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</si>
  <si>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</si>
  <si>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</si>
  <si>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</si>
  <si>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</si>
  <si>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</si>
  <si>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</si>
  <si>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</si>
  <si>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</si>
  <si>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</si>
  <si>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</si>
  <si>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</si>
  <si>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</si>
  <si>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</si>
  <si>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</si>
  <si>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</si>
  <si>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</si>
  <si>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</si>
  <si>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</si>
  <si>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</si>
  <si>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</si>
  <si>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</si>
  <si>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</si>
  <si>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</si>
  <si>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</si>
  <si>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</si>
  <si>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</si>
  <si>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</si>
  <si>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</si>
  <si>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</si>
  <si>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</si>
  <si>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長南町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</si>
  <si>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</si>
  <si>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</si>
  <si>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</si>
  <si>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</si>
  <si>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</si>
  <si>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</si>
  <si>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</si>
  <si>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</si>
  <si>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</si>
  <si>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</si>
  <si>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</si>
  <si>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</si>
  <si>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・処理人口の減少に伴い総収入も減少しており、収益的収支比率は前年度よりも低下している。
・処理人口の減少に伴い総収益が減少していること及び残債があり他会計からの繰り入れを受けていることから経費回収率は平均よりも低い値に留まっている。
・施設利用率は平均よりも高い値を示しているものの汚水処理原価(円）は平均よりも高価な値を示しており他市町村よりも処理費用が高いことが分かる。
・水洗化率は前年度よりも増加しているが、これは未接続の家が新規に接続を行ったためである。
</t>
    <phoneticPr fontId="4"/>
  </si>
  <si>
    <t>・供用開始20年を経過した区域もあるため、必要に応じた改善が必要である。</t>
    <phoneticPr fontId="4"/>
  </si>
  <si>
    <t>・処理人口の減少と施設設備の老朽化に伴う更新時期を迎えており、増大するであろう支出に見合った収入の確保が厳しくなっている。
・今後の施設維持の為にも収入を増やす、支出を抑える取り組みが必要である。（汚泥乾燥機の賃貸、電力契約、処理施設機器の見直し等）</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</si>
</sst>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A72-4A4E-9624-AD807A2DBA8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c:ext xmlns:c16="http://schemas.microsoft.com/office/drawing/2014/chart" uri="{C3380CC4-5D6E-409C-BE32-E72D297353CC}">
              <c16:uniqueId val="{00000001-0A72-4A4E-9624-AD807A2DBA8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B7A1-4284-ABC4-11BE028840D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c:ext xmlns:c16="http://schemas.microsoft.com/office/drawing/2014/chart" uri="{C3380CC4-5D6E-409C-BE32-E72D297353CC}">
              <c16:uniqueId val="{00000001-B7A1-4284-ABC4-11BE028840D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78.66</c:v>
                </c:pt>
                <c:pt idx="1">
                  <c:v>77.52</c:v>
                </c:pt>
                <c:pt idx="2">
                  <c:v>78.3</c:v>
                </c:pt>
                <c:pt idx="3">
                  <c:v>79.52</c:v>
                </c:pt>
                <c:pt idx="4">
                  <c:v>80.84</c:v>
                </c:pt>
              </c:numCache>
            </c:numRef>
          </c:val>
          <c:extLst>
            <c:ext xmlns:c16="http://schemas.microsoft.com/office/drawing/2014/chart" uri="{C3380CC4-5D6E-409C-BE32-E72D297353CC}">
              <c16:uniqueId val="{00000000-F686-4D0D-8405-6D9045A9F51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c:ext xmlns:c16="http://schemas.microsoft.com/office/drawing/2014/chart" uri="{C3380CC4-5D6E-409C-BE32-E72D297353CC}">
              <c16:uniqueId val="{00000001-F686-4D0D-8405-6D9045A9F51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40.42</c:v>
                </c:pt>
                <c:pt idx="1">
                  <c:v>39.6</c:v>
                </c:pt>
                <c:pt idx="2">
                  <c:v>37.090000000000003</c:v>
                </c:pt>
                <c:pt idx="3">
                  <c:v>35.950000000000003</c:v>
                </c:pt>
                <c:pt idx="4">
                  <c:v>34.54</c:v>
                </c:pt>
              </c:numCache>
            </c:numRef>
          </c:val>
          <c:extLst>
            <c:ext xmlns:c16="http://schemas.microsoft.com/office/drawing/2014/chart" uri="{C3380CC4-5D6E-409C-BE32-E72D297353CC}">
              <c16:uniqueId val="{00000000-4950-45E5-9A71-788086C2245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950-45E5-9A71-788086C2245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D80-4DC9-A150-588155A1E88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D80-4DC9-A150-588155A1E88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DAE-4D9B-8D4A-C5F825E01A3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DAE-4D9B-8D4A-C5F825E01A3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315-475F-9B2F-741A302C0FE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315-475F-9B2F-741A302C0FE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DD7-4253-B8FE-56AB078F437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DD7-4253-B8FE-56AB078F437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formatCode="#,##0.00;&quot;△&quot;#,##0.00">
                  <c:v>0</c:v>
                </c:pt>
                <c:pt idx="1">
                  <c:v>4103.13</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8DA-4B28-AC13-9370852E310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c:ext xmlns:c16="http://schemas.microsoft.com/office/drawing/2014/chart" uri="{C3380CC4-5D6E-409C-BE32-E72D297353CC}">
              <c16:uniqueId val="{00000001-08DA-4B28-AC13-9370852E310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33.94</c:v>
                </c:pt>
                <c:pt idx="1">
                  <c:v>33.61</c:v>
                </c:pt>
                <c:pt idx="2">
                  <c:v>34.57</c:v>
                </c:pt>
                <c:pt idx="3">
                  <c:v>34.090000000000003</c:v>
                </c:pt>
                <c:pt idx="4">
                  <c:v>34.090000000000003</c:v>
                </c:pt>
              </c:numCache>
            </c:numRef>
          </c:val>
          <c:extLst>
            <c:ext xmlns:c16="http://schemas.microsoft.com/office/drawing/2014/chart" uri="{C3380CC4-5D6E-409C-BE32-E72D297353CC}">
              <c16:uniqueId val="{00000000-E015-4A64-9A9D-5DD1E6FEB6F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c:ext xmlns:c16="http://schemas.microsoft.com/office/drawing/2014/chart" uri="{C3380CC4-5D6E-409C-BE32-E72D297353CC}">
              <c16:uniqueId val="{00000001-E015-4A64-9A9D-5DD1E6FEB6F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374.3</c:v>
                </c:pt>
                <c:pt idx="1">
                  <c:v>362.6</c:v>
                </c:pt>
                <c:pt idx="2">
                  <c:v>360.35</c:v>
                </c:pt>
                <c:pt idx="3">
                  <c:v>368.35</c:v>
                </c:pt>
                <c:pt idx="4">
                  <c:v>372.1</c:v>
                </c:pt>
              </c:numCache>
            </c:numRef>
          </c:val>
          <c:extLst>
            <c:ext xmlns:c16="http://schemas.microsoft.com/office/drawing/2014/chart" uri="{C3380CC4-5D6E-409C-BE32-E72D297353CC}">
              <c16:uniqueId val="{00000000-E28A-4BCF-8465-165EA7CD6C5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c:ext xmlns:c16="http://schemas.microsoft.com/office/drawing/2014/chart" uri="{C3380CC4-5D6E-409C-BE32-E72D297353CC}">
              <c16:uniqueId val="{00000001-E28A-4BCF-8465-165EA7CD6C5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千葉県　長南町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8">
        <f>データ!S6</f>
        <v>8039</v>
      </c>
      <c r="AM8" s="68"/>
      <c r="AN8" s="68"/>
      <c r="AO8" s="68"/>
      <c r="AP8" s="68"/>
      <c r="AQ8" s="68"/>
      <c r="AR8" s="68"/>
      <c r="AS8" s="68"/>
      <c r="AT8" s="67">
        <f>データ!T6</f>
        <v>65.510000000000005</v>
      </c>
      <c r="AU8" s="67"/>
      <c r="AV8" s="67"/>
      <c r="AW8" s="67"/>
      <c r="AX8" s="67"/>
      <c r="AY8" s="67"/>
      <c r="AZ8" s="67"/>
      <c r="BA8" s="67"/>
      <c r="BB8" s="67">
        <f>データ!U6</f>
        <v>122.71</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40.68</v>
      </c>
      <c r="Q10" s="67"/>
      <c r="R10" s="67"/>
      <c r="S10" s="67"/>
      <c r="T10" s="67"/>
      <c r="U10" s="67"/>
      <c r="V10" s="67"/>
      <c r="W10" s="67">
        <f>データ!Q6</f>
        <v>100</v>
      </c>
      <c r="X10" s="67"/>
      <c r="Y10" s="67"/>
      <c r="Z10" s="67"/>
      <c r="AA10" s="67"/>
      <c r="AB10" s="67"/>
      <c r="AC10" s="67"/>
      <c r="AD10" s="68">
        <f>データ!R6</f>
        <v>3780</v>
      </c>
      <c r="AE10" s="68"/>
      <c r="AF10" s="68"/>
      <c r="AG10" s="68"/>
      <c r="AH10" s="68"/>
      <c r="AI10" s="68"/>
      <c r="AJ10" s="68"/>
      <c r="AK10" s="2"/>
      <c r="AL10" s="68">
        <f>データ!V6</f>
        <v>3246</v>
      </c>
      <c r="AM10" s="68"/>
      <c r="AN10" s="68"/>
      <c r="AO10" s="68"/>
      <c r="AP10" s="68"/>
      <c r="AQ10" s="68"/>
      <c r="AR10" s="68"/>
      <c r="AS10" s="68"/>
      <c r="AT10" s="67">
        <f>データ!W6</f>
        <v>5.41</v>
      </c>
      <c r="AU10" s="67"/>
      <c r="AV10" s="67"/>
      <c r="AW10" s="67"/>
      <c r="AX10" s="67"/>
      <c r="AY10" s="67"/>
      <c r="AZ10" s="67"/>
      <c r="BA10" s="67"/>
      <c r="BB10" s="67">
        <f>データ!X6</f>
        <v>600</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112</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113</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114</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44</v>
      </c>
      <c r="N86" s="26" t="s">
        <v>45</v>
      </c>
      <c r="O86" s="26" t="str">
        <f>データ!EO6</f>
        <v>【0.02】</v>
      </c>
    </row>
  </sheetData>
  <sheetProtection algorithmName="SHA-512" hashValue="YJpk03G5guSI2xjHNgEFS/zp3HzYY/1qGMhwkMVa3QJz6rnMeazj6o4gs//Wdkk/WCT71h47VYtoNBQs4pv2uQ==" saltValue="dW2Ym0/3+Oeq4EDQKLKug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6" t="s">
        <v>55</v>
      </c>
      <c r="I3" s="77"/>
      <c r="J3" s="77"/>
      <c r="K3" s="77"/>
      <c r="L3" s="77"/>
      <c r="M3" s="77"/>
      <c r="N3" s="77"/>
      <c r="O3" s="77"/>
      <c r="P3" s="77"/>
      <c r="Q3" s="77"/>
      <c r="R3" s="77"/>
      <c r="S3" s="77"/>
      <c r="T3" s="77"/>
      <c r="U3" s="77"/>
      <c r="V3" s="77"/>
      <c r="W3" s="77"/>
      <c r="X3" s="78"/>
      <c r="Y3" s="82" t="s">
        <v>56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58</v>
      </c>
      <c r="B4" s="30"/>
      <c r="C4" s="30"/>
      <c r="D4" s="30"/>
      <c r="E4" s="30"/>
      <c r="F4" s="30"/>
      <c r="G4" s="30"/>
      <c r="H4" s="79"/>
      <c r="I4" s="80"/>
      <c r="J4" s="80"/>
      <c r="K4" s="80"/>
      <c r="L4" s="80"/>
      <c r="M4" s="80"/>
      <c r="N4" s="80"/>
      <c r="O4" s="80"/>
      <c r="P4" s="80"/>
      <c r="Q4" s="80"/>
      <c r="R4" s="80"/>
      <c r="S4" s="80"/>
      <c r="T4" s="80"/>
      <c r="U4" s="80"/>
      <c r="V4" s="80"/>
      <c r="W4" s="80"/>
      <c r="X4" s="81"/>
      <c r="Y4" s="75" t="s">
        <v>59</v>
      </c>
      <c r="Z4" s="75"/>
      <c r="AA4" s="75"/>
      <c r="AB4" s="75"/>
      <c r="AC4" s="75"/>
      <c r="AD4" s="75"/>
      <c r="AE4" s="75"/>
      <c r="AF4" s="75"/>
      <c r="AG4" s="75"/>
      <c r="AH4" s="75"/>
      <c r="AI4" s="75"/>
      <c r="AJ4" s="75" t="s">
        <v>60</v>
      </c>
      <c r="AK4" s="75"/>
      <c r="AL4" s="75"/>
      <c r="AM4" s="75"/>
      <c r="AN4" s="75"/>
      <c r="AO4" s="75"/>
      <c r="AP4" s="75"/>
      <c r="AQ4" s="75"/>
      <c r="AR4" s="75"/>
      <c r="AS4" s="75"/>
      <c r="AT4" s="75"/>
      <c r="AU4" s="75" t="s">
        <v>61</v>
      </c>
      <c r="AV4" s="75"/>
      <c r="AW4" s="75"/>
      <c r="AX4" s="75"/>
      <c r="AY4" s="75"/>
      <c r="AZ4" s="75"/>
      <c r="BA4" s="75"/>
      <c r="BB4" s="75"/>
      <c r="BC4" s="75"/>
      <c r="BD4" s="75"/>
      <c r="BE4" s="75"/>
      <c r="BF4" s="75" t="s">
        <v>62</v>
      </c>
      <c r="BG4" s="75"/>
      <c r="BH4" s="75"/>
      <c r="BI4" s="75"/>
      <c r="BJ4" s="75"/>
      <c r="BK4" s="75"/>
      <c r="BL4" s="75"/>
      <c r="BM4" s="75"/>
      <c r="BN4" s="75"/>
      <c r="BO4" s="75"/>
      <c r="BP4" s="75"/>
      <c r="BQ4" s="75" t="s">
        <v>63</v>
      </c>
      <c r="BR4" s="75"/>
      <c r="BS4" s="75"/>
      <c r="BT4" s="75"/>
      <c r="BU4" s="75"/>
      <c r="BV4" s="75"/>
      <c r="BW4" s="75"/>
      <c r="BX4" s="75"/>
      <c r="BY4" s="75"/>
      <c r="BZ4" s="75"/>
      <c r="CA4" s="75"/>
      <c r="CB4" s="75" t="s">
        <v>64</v>
      </c>
      <c r="CC4" s="75"/>
      <c r="CD4" s="75"/>
      <c r="CE4" s="75"/>
      <c r="CF4" s="75"/>
      <c r="CG4" s="75"/>
      <c r="CH4" s="75"/>
      <c r="CI4" s="75"/>
      <c r="CJ4" s="75"/>
      <c r="CK4" s="75"/>
      <c r="CL4" s="75"/>
      <c r="CM4" s="75" t="s">
        <v>65</v>
      </c>
      <c r="CN4" s="75"/>
      <c r="CO4" s="75"/>
      <c r="CP4" s="75"/>
      <c r="CQ4" s="75"/>
      <c r="CR4" s="75"/>
      <c r="CS4" s="75"/>
      <c r="CT4" s="75"/>
      <c r="CU4" s="75"/>
      <c r="CV4" s="75"/>
      <c r="CW4" s="75"/>
      <c r="CX4" s="75" t="s">
        <v>66</v>
      </c>
      <c r="CY4" s="75"/>
      <c r="CZ4" s="75"/>
      <c r="DA4" s="75"/>
      <c r="DB4" s="75"/>
      <c r="DC4" s="75"/>
      <c r="DD4" s="75"/>
      <c r="DE4" s="75"/>
      <c r="DF4" s="75"/>
      <c r="DG4" s="75"/>
      <c r="DH4" s="75"/>
      <c r="DI4" s="75" t="s">
        <v>67</v>
      </c>
      <c r="DJ4" s="75"/>
      <c r="DK4" s="75"/>
      <c r="DL4" s="75"/>
      <c r="DM4" s="75"/>
      <c r="DN4" s="75"/>
      <c r="DO4" s="75"/>
      <c r="DP4" s="75"/>
      <c r="DQ4" s="75"/>
      <c r="DR4" s="75"/>
      <c r="DS4" s="75"/>
      <c r="DT4" s="75" t="s">
        <v>68</v>
      </c>
      <c r="DU4" s="75"/>
      <c r="DV4" s="75"/>
      <c r="DW4" s="75"/>
      <c r="DX4" s="75"/>
      <c r="DY4" s="75"/>
      <c r="DZ4" s="75"/>
      <c r="EA4" s="75"/>
      <c r="EB4" s="75"/>
      <c r="EC4" s="75"/>
      <c r="ED4" s="75"/>
      <c r="EE4" s="75" t="s">
        <v>69</v>
      </c>
      <c r="EF4" s="75"/>
      <c r="EG4" s="75"/>
      <c r="EH4" s="75"/>
      <c r="EI4" s="75"/>
      <c r="EJ4" s="75"/>
      <c r="EK4" s="75"/>
      <c r="EL4" s="75"/>
      <c r="EM4" s="75"/>
      <c r="EN4" s="75"/>
      <c r="EO4" s="75"/>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2018</v>
      </c>
      <c r="C6" s="33">
        <f t="shared" ref="C6:X6" si="3">C7</f>
        <v>124273</v>
      </c>
      <c r="D6" s="33">
        <f t="shared" si="3"/>
        <v>47</v>
      </c>
      <c r="E6" s="33">
        <f t="shared" si="3"/>
        <v>17</v>
      </c>
      <c r="F6" s="33">
        <f t="shared" si="3"/>
        <v>5</v>
      </c>
      <c r="G6" s="33">
        <f t="shared" si="3"/>
        <v>0</v>
      </c>
      <c r="H6" s="33" t="str">
        <f t="shared" si="3"/>
        <v>千葉県　長南町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40.68</v>
      </c>
      <c r="Q6" s="34">
        <f t="shared" si="3"/>
        <v>100</v>
      </c>
      <c r="R6" s="34">
        <f t="shared" si="3"/>
        <v>3780</v>
      </c>
      <c r="S6" s="34">
        <f t="shared" si="3"/>
        <v>8039</v>
      </c>
      <c r="T6" s="34">
        <f t="shared" si="3"/>
        <v>65.510000000000005</v>
      </c>
      <c r="U6" s="34">
        <f t="shared" si="3"/>
        <v>122.71</v>
      </c>
      <c r="V6" s="34">
        <f t="shared" si="3"/>
        <v>3246</v>
      </c>
      <c r="W6" s="34">
        <f t="shared" si="3"/>
        <v>5.41</v>
      </c>
      <c r="X6" s="34">
        <f t="shared" si="3"/>
        <v>600</v>
      </c>
      <c r="Y6" s="35">
        <f>IF(Y7="",NA(),Y7)</f>
        <v>40.42</v>
      </c>
      <c r="Z6" s="35">
        <f t="shared" ref="Z6:AH6" si="4">IF(Z7="",NA(),Z7)</f>
        <v>39.6</v>
      </c>
      <c r="AA6" s="35">
        <f t="shared" si="4"/>
        <v>37.090000000000003</v>
      </c>
      <c r="AB6" s="35">
        <f t="shared" si="4"/>
        <v>35.950000000000003</v>
      </c>
      <c r="AC6" s="35">
        <f t="shared" si="4"/>
        <v>34.54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4103.13</v>
      </c>
      <c r="BH6" s="34">
        <f t="shared" si="7"/>
        <v>0</v>
      </c>
      <c r="BI6" s="34">
        <f t="shared" si="7"/>
        <v>0</v>
      </c>
      <c r="BJ6" s="34">
        <f t="shared" si="7"/>
        <v>0</v>
      </c>
      <c r="BK6" s="35">
        <f t="shared" si="7"/>
        <v>1044.8</v>
      </c>
      <c r="BL6" s="35">
        <f t="shared" si="7"/>
        <v>1081.8</v>
      </c>
      <c r="BM6" s="35">
        <f t="shared" si="7"/>
        <v>974.93</v>
      </c>
      <c r="BN6" s="35">
        <f t="shared" si="7"/>
        <v>855.8</v>
      </c>
      <c r="BO6" s="35">
        <f t="shared" si="7"/>
        <v>789.46</v>
      </c>
      <c r="BP6" s="34" t="str">
        <f>IF(BP7="","",IF(BP7="-","【-】","【"&amp;SUBSTITUTE(TEXT(BP7,"#,##0.00"),"-","△")&amp;"】"))</f>
        <v>【747.76】</v>
      </c>
      <c r="BQ6" s="35">
        <f>IF(BQ7="",NA(),BQ7)</f>
        <v>33.94</v>
      </c>
      <c r="BR6" s="35">
        <f t="shared" ref="BR6:BZ6" si="8">IF(BR7="",NA(),BR7)</f>
        <v>33.61</v>
      </c>
      <c r="BS6" s="35">
        <f t="shared" si="8"/>
        <v>34.57</v>
      </c>
      <c r="BT6" s="35">
        <f t="shared" si="8"/>
        <v>34.090000000000003</v>
      </c>
      <c r="BU6" s="35">
        <f t="shared" si="8"/>
        <v>34.090000000000003</v>
      </c>
      <c r="BV6" s="35">
        <f t="shared" si="8"/>
        <v>50.82</v>
      </c>
      <c r="BW6" s="35">
        <f t="shared" si="8"/>
        <v>52.19</v>
      </c>
      <c r="BX6" s="35">
        <f t="shared" si="8"/>
        <v>55.32</v>
      </c>
      <c r="BY6" s="35">
        <f t="shared" si="8"/>
        <v>59.8</v>
      </c>
      <c r="BZ6" s="35">
        <f t="shared" si="8"/>
        <v>57.77</v>
      </c>
      <c r="CA6" s="34" t="str">
        <f>IF(CA7="","",IF(CA7="-","【-】","【"&amp;SUBSTITUTE(TEXT(CA7,"#,##0.00"),"-","△")&amp;"】"))</f>
        <v>【59.51】</v>
      </c>
      <c r="CB6" s="35">
        <f>IF(CB7="",NA(),CB7)</f>
        <v>374.3</v>
      </c>
      <c r="CC6" s="35">
        <f t="shared" ref="CC6:CK6" si="9">IF(CC7="",NA(),CC7)</f>
        <v>362.6</v>
      </c>
      <c r="CD6" s="35">
        <f t="shared" si="9"/>
        <v>360.35</v>
      </c>
      <c r="CE6" s="35">
        <f t="shared" si="9"/>
        <v>368.35</v>
      </c>
      <c r="CF6" s="35">
        <f t="shared" si="9"/>
        <v>372.1</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100</v>
      </c>
      <c r="CN6" s="35">
        <f t="shared" ref="CN6:CV6" si="10">IF(CN7="",NA(),CN7)</f>
        <v>100</v>
      </c>
      <c r="CO6" s="35">
        <f t="shared" si="10"/>
        <v>100</v>
      </c>
      <c r="CP6" s="35">
        <f t="shared" si="10"/>
        <v>100</v>
      </c>
      <c r="CQ6" s="35">
        <f t="shared" si="10"/>
        <v>100</v>
      </c>
      <c r="CR6" s="35">
        <f t="shared" si="10"/>
        <v>53.24</v>
      </c>
      <c r="CS6" s="35">
        <f t="shared" si="10"/>
        <v>52.31</v>
      </c>
      <c r="CT6" s="35">
        <f t="shared" si="10"/>
        <v>60.65</v>
      </c>
      <c r="CU6" s="35">
        <f t="shared" si="10"/>
        <v>51.75</v>
      </c>
      <c r="CV6" s="35">
        <f t="shared" si="10"/>
        <v>50.68</v>
      </c>
      <c r="CW6" s="34" t="str">
        <f>IF(CW7="","",IF(CW7="-","【-】","【"&amp;SUBSTITUTE(TEXT(CW7,"#,##0.00"),"-","△")&amp;"】"))</f>
        <v>【52.23】</v>
      </c>
      <c r="CX6" s="35">
        <f>IF(CX7="",NA(),CX7)</f>
        <v>78.66</v>
      </c>
      <c r="CY6" s="35">
        <f t="shared" ref="CY6:DG6" si="11">IF(CY7="",NA(),CY7)</f>
        <v>77.52</v>
      </c>
      <c r="CZ6" s="35">
        <f t="shared" si="11"/>
        <v>78.3</v>
      </c>
      <c r="DA6" s="35">
        <f t="shared" si="11"/>
        <v>79.52</v>
      </c>
      <c r="DB6" s="35">
        <f t="shared" si="11"/>
        <v>80.84</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124273</v>
      </c>
      <c r="D7" s="37">
        <v>47</v>
      </c>
      <c r="E7" s="37">
        <v>17</v>
      </c>
      <c r="F7" s="37">
        <v>5</v>
      </c>
      <c r="G7" s="37">
        <v>0</v>
      </c>
      <c r="H7" s="37" t="s">
        <v>99</v>
      </c>
      <c r="I7" s="37" t="s">
        <v>100</v>
      </c>
      <c r="J7" s="37" t="s">
        <v>101</v>
      </c>
      <c r="K7" s="37" t="s">
        <v>102</v>
      </c>
      <c r="L7" s="37" t="s">
        <v>103</v>
      </c>
      <c r="M7" s="37" t="s">
        <v>104</v>
      </c>
      <c r="N7" s="38" t="s">
        <v>105</v>
      </c>
      <c r="O7" s="38" t="s">
        <v>106</v>
      </c>
      <c r="P7" s="38">
        <v>40.68</v>
      </c>
      <c r="Q7" s="38">
        <v>100</v>
      </c>
      <c r="R7" s="38">
        <v>3780</v>
      </c>
      <c r="S7" s="38">
        <v>8039</v>
      </c>
      <c r="T7" s="38">
        <v>65.510000000000005</v>
      </c>
      <c r="U7" s="38">
        <v>122.71</v>
      </c>
      <c r="V7" s="38">
        <v>3246</v>
      </c>
      <c r="W7" s="38">
        <v>5.41</v>
      </c>
      <c r="X7" s="38">
        <v>600</v>
      </c>
      <c r="Y7" s="38">
        <v>40.42</v>
      </c>
      <c r="Z7" s="38">
        <v>39.6</v>
      </c>
      <c r="AA7" s="38">
        <v>37.090000000000003</v>
      </c>
      <c r="AB7" s="38">
        <v>35.950000000000003</v>
      </c>
      <c r="AC7" s="38">
        <v>34.54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4103.13</v>
      </c>
      <c r="BH7" s="38">
        <v>0</v>
      </c>
      <c r="BI7" s="38">
        <v>0</v>
      </c>
      <c r="BJ7" s="38">
        <v>0</v>
      </c>
      <c r="BK7" s="38">
        <v>1044.8</v>
      </c>
      <c r="BL7" s="38">
        <v>1081.8</v>
      </c>
      <c r="BM7" s="38">
        <v>974.93</v>
      </c>
      <c r="BN7" s="38">
        <v>855.8</v>
      </c>
      <c r="BO7" s="38">
        <v>789.46</v>
      </c>
      <c r="BP7" s="38">
        <v>747.76</v>
      </c>
      <c r="BQ7" s="38">
        <v>33.94</v>
      </c>
      <c r="BR7" s="38">
        <v>33.61</v>
      </c>
      <c r="BS7" s="38">
        <v>34.57</v>
      </c>
      <c r="BT7" s="38">
        <v>34.090000000000003</v>
      </c>
      <c r="BU7" s="38">
        <v>34.090000000000003</v>
      </c>
      <c r="BV7" s="38">
        <v>50.82</v>
      </c>
      <c r="BW7" s="38">
        <v>52.19</v>
      </c>
      <c r="BX7" s="38">
        <v>55.32</v>
      </c>
      <c r="BY7" s="38">
        <v>59.8</v>
      </c>
      <c r="BZ7" s="38">
        <v>57.77</v>
      </c>
      <c r="CA7" s="38">
        <v>59.51</v>
      </c>
      <c r="CB7" s="38">
        <v>374.3</v>
      </c>
      <c r="CC7" s="38">
        <v>362.6</v>
      </c>
      <c r="CD7" s="38">
        <v>360.35</v>
      </c>
      <c r="CE7" s="38">
        <v>368.35</v>
      </c>
      <c r="CF7" s="38">
        <v>372.1</v>
      </c>
      <c r="CG7" s="38">
        <v>300.52</v>
      </c>
      <c r="CH7" s="38">
        <v>296.14</v>
      </c>
      <c r="CI7" s="38">
        <v>283.17</v>
      </c>
      <c r="CJ7" s="38">
        <v>263.76</v>
      </c>
      <c r="CK7" s="38">
        <v>274.35000000000002</v>
      </c>
      <c r="CL7" s="38">
        <v>261.45999999999998</v>
      </c>
      <c r="CM7" s="38">
        <v>100</v>
      </c>
      <c r="CN7" s="38">
        <v>100</v>
      </c>
      <c r="CO7" s="38">
        <v>100</v>
      </c>
      <c r="CP7" s="38">
        <v>100</v>
      </c>
      <c r="CQ7" s="38">
        <v>100</v>
      </c>
      <c r="CR7" s="38">
        <v>53.24</v>
      </c>
      <c r="CS7" s="38">
        <v>52.31</v>
      </c>
      <c r="CT7" s="38">
        <v>60.65</v>
      </c>
      <c r="CU7" s="38">
        <v>51.75</v>
      </c>
      <c r="CV7" s="38">
        <v>50.68</v>
      </c>
      <c r="CW7" s="38">
        <v>52.23</v>
      </c>
      <c r="CX7" s="38">
        <v>78.66</v>
      </c>
      <c r="CY7" s="38">
        <v>77.52</v>
      </c>
      <c r="CZ7" s="38">
        <v>78.3</v>
      </c>
      <c r="DA7" s="38">
        <v>79.52</v>
      </c>
      <c r="DB7" s="38">
        <v>80.84</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2020-01-21T11:31:18Z</cp:lastPrinted>
  <dcterms:created xsi:type="dcterms:W3CDTF">2019-12-05T05:18:44Z</dcterms:created>
  <dcterms:modified xsi:type="dcterms:W3CDTF">2020-02-18T08:28:26Z</dcterms:modified>
  <cp:category/>
</cp:coreProperties>
</file>