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mW7PdAfj8xEZp5+besvHfEnCCI32RAfdYuycvpb7Rx+fZzG03+eOluN5qovdA4VdwyeYZarks/IGfWjxEZyC8A==" workbookSaltValue="9tjwuxxxkqs2+FMv6z206A==" workbookSpinCount="100000" lockStructure="1"/>
  <bookViews>
    <workbookView xWindow="93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U12" i="4" s="1"/>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LP10" i="4"/>
  <c r="JW10" i="4"/>
  <c r="ID10" i="4"/>
  <c r="FZ10" i="4"/>
  <c r="EG10" i="4"/>
  <c r="CN10" i="4"/>
  <c r="AU10" i="4"/>
  <c r="B10" i="4"/>
  <c r="LP8" i="4"/>
  <c r="JW8" i="4"/>
  <c r="ID8" i="4"/>
  <c r="FZ8" i="4"/>
  <c r="EG8" i="4"/>
  <c r="CN8" i="4"/>
  <c r="AU8" i="4"/>
  <c r="B8" i="4"/>
  <c r="B6" i="4"/>
  <c r="MH78" i="4" l="1"/>
  <c r="IZ54" i="4"/>
  <c r="IZ32" i="4"/>
  <c r="MN32" i="4"/>
  <c r="HM78" i="4"/>
  <c r="FL54" i="4"/>
  <c r="FL32" i="4"/>
  <c r="CS78" i="4"/>
  <c r="BX54" i="4"/>
  <c r="BX32" i="4"/>
  <c r="MN54" i="4"/>
  <c r="C11" i="5"/>
  <c r="D11" i="5"/>
  <c r="E11" i="5"/>
  <c r="B11" i="5"/>
  <c r="FH78" i="4" l="1"/>
  <c r="DS54" i="4"/>
  <c r="DS32" i="4"/>
  <c r="AN78" i="4"/>
  <c r="AE54" i="4"/>
  <c r="AE32" i="4"/>
  <c r="HG54" i="4"/>
  <c r="HG32" i="4"/>
  <c r="KU54" i="4"/>
  <c r="KU32" i="4"/>
  <c r="KC78" i="4"/>
  <c r="JJ78" i="4"/>
  <c r="GR54" i="4"/>
  <c r="GR32" i="4"/>
  <c r="DD54" i="4"/>
  <c r="DD32" i="4"/>
  <c r="KF54" i="4"/>
  <c r="EO78" i="4"/>
  <c r="U78" i="4"/>
  <c r="P54" i="4"/>
  <c r="P32" i="4"/>
  <c r="KF32" i="4"/>
  <c r="LY54" i="4"/>
  <c r="LY32" i="4"/>
  <c r="IK54" i="4"/>
  <c r="LO78" i="4"/>
  <c r="IK32" i="4"/>
  <c r="BZ78" i="4"/>
  <c r="BI32" i="4"/>
  <c r="GT78" i="4"/>
  <c r="EW54" i="4"/>
  <c r="EW32" i="4"/>
  <c r="BI54" i="4"/>
  <c r="GA78" i="4"/>
  <c r="BG78" i="4"/>
  <c r="AT54" i="4"/>
  <c r="AT32" i="4"/>
  <c r="LJ54" i="4"/>
  <c r="LJ32" i="4"/>
  <c r="EH54" i="4"/>
  <c r="EH32" i="4"/>
  <c r="KV78" i="4"/>
  <c r="HV54" i="4"/>
  <c r="HV32" i="4"/>
</calcChain>
</file>

<file path=xl/sharedStrings.xml><?xml version="1.0" encoding="utf-8"?>
<sst xmlns="http://schemas.openxmlformats.org/spreadsheetml/2006/main" count="323" uniqueCount="185">
  <si>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</si>
  <si>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</si>
  <si>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</si>
  <si>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</si>
  <si>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</si>
  <si>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</si>
  <si>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</si>
  <si>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</si>
  <si>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</si>
  <si>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</si>
  <si>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</si>
  <si>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</si>
  <si>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</si>
  <si>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</si>
  <si>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</si>
  <si>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</si>
  <si>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</si>
  <si>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</si>
  <si>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</si>
  <si>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</si>
  <si>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</si>
  <si>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</si>
  <si>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</si>
  <si>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</si>
  <si>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</si>
  <si>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</si>
  <si>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</si>
  <si>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</si>
  <si>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</si>
  <si>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</si>
  <si>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</si>
  <si>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</si>
  <si>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</si>
  <si>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</si>
  <si>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</si>
  <si>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</si>
  <si>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</si>
  <si>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</si>
  <si>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</si>
  <si>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</si>
  <si>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</si>
  <si>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</si>
  <si>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</si>
  <si>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</si>
  <si>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</si>
  <si>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</si>
  <si>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</si>
  <si>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</si>
  <si>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</si>
  <si>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</si>
  <si>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</si>
  <si>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</si>
  <si>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</si>
  <si>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</si>
  <si>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</si>
  <si>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</si>
  <si>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</si>
  <si>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</si>
  <si>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</si>
  <si>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</si>
  <si>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</si>
  <si>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</si>
  <si>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</si>
  <si>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</si>
  <si>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</si>
  <si>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</si>
  <si>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</si>
  <si>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</si>
  <si>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</si>
  <si>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</si>
  <si>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</si>
  <si>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</si>
  <si>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</si>
  <si>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</si>
  <si>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</si>
  <si>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</si>
  <si>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</si>
  <si>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</si>
  <si>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</si>
  <si>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</si>
  <si>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</si>
  <si>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</si>
  <si>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</si>
  <si>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</si>
  <si>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</si>
  <si>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</si>
  <si>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</si>
  <si>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</si>
  <si>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</si>
  <si>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</si>
  <si>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</si>
  <si>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</si>
  <si>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</si>
  <si>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</si>
  <si>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</si>
  <si>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</si>
  <si>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</si>
  <si>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</si>
  <si>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</si>
  <si>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</si>
  <si>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</si>
  <si>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</si>
  <si>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</si>
  <si>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</si>
  <si>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</si>
  <si>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</si>
  <si>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</si>
  <si>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</si>
  <si>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</si>
  <si>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</si>
  <si>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</si>
  <si>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</si>
  <si>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</si>
  <si>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</si>
  <si>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</si>
  <si>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</si>
  <si>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</si>
  <si>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</si>
  <si>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</si>
  <si>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</si>
  <si>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</si>
  <si>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</si>
  <si>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</si>
  <si>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</si>
  <si>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</si>
  <si>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</si>
  <si>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</si>
  <si>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</si>
  <si>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</si>
  <si>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</si>
  <si>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</si>
  <si>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</si>
  <si>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</si>
  <si>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</si>
  <si>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</si>
  <si>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</si>
  <si>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</si>
  <si>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</si>
  <si>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</si>
  <si>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</si>
  <si>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</si>
  <si>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</si>
  <si>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</si>
  <si>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</si>
  <si>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</si>
  <si>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</si>
  <si>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</si>
  <si>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</si>
  <si>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</si>
  <si>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</si>
  <si>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</si>
  <si>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</si>
  <si>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</si>
  <si>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</si>
  <si>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</si>
  <si>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</si>
  <si>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</si>
  <si>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</si>
  <si>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</si>
  <si>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</si>
  <si>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</si>
  <si>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</si>
  <si>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千葉県</t>
  </si>
  <si>
    <t>地方独立行政法人東金九十九里地域医療センター</t>
  </si>
  <si>
    <t>東千葉メディカルセンター</t>
  </si>
  <si>
    <t>地方独立行政法人</t>
  </si>
  <si>
    <t>病院事業</t>
  </si>
  <si>
    <t>一般病院</t>
  </si>
  <si>
    <t>300床以上～400床未満</t>
  </si>
  <si>
    <t>非設置</t>
  </si>
  <si>
    <t>直営</t>
  </si>
  <si>
    <t>I</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</si>
  <si>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</si>
  <si>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</si>
  <si>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</si>
  <si>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</si>
  <si>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</si>
  <si>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</si>
  <si>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</si>
  <si>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</si>
  <si>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</si>
  <si>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救急医療については、山武長生夷隅保健医療圏における唯一の三次救急医療提供機関として２４時間・３６５日体制で患者の受入れに対応するとともに、他の病院群輪番制病院との役割分担のもと、二次救急医療等に係る後方支援の充実を図っている。
　地域の中核病院として、小児医療・周産期医療を提供するほか、災害拠点病院として、医療救護活動における拠点機能を担っている。
　また、地域医療支援病院としての承認を受け、地域医療機関等との相互連携の強化を図っている。</t>
    <rPh sb="98" eb="99">
      <t>カカ</t>
    </rPh>
    <rPh sb="181" eb="183">
      <t>チイキ</t>
    </rPh>
    <rPh sb="183" eb="185">
      <t>イリョウ</t>
    </rPh>
    <rPh sb="185" eb="187">
      <t>シエン</t>
    </rPh>
    <rPh sb="187" eb="189">
      <t>ビョウイン</t>
    </rPh>
    <rPh sb="193" eb="195">
      <t>ショウニン</t>
    </rPh>
    <rPh sb="196" eb="197">
      <t>ウ</t>
    </rPh>
    <rPh sb="216" eb="217">
      <t>ハカ</t>
    </rPh>
    <phoneticPr fontId="5"/>
  </si>
  <si>
    <t>　平成２６年４月開院の新設病院であり、計画的に施設及び機械備品に対する投資が実施されたものと認識している。
　今後の機械備品の導入や更新等にあたっては、その必要性と収支状況等を総合的に勘案しつつ、中長期的な投資計画に基づいて整備していくこととしている。</t>
    <phoneticPr fontId="5"/>
  </si>
  <si>
    <t>　安全で質の高い医療の提供体制と安定した経営基盤の確立に向けて、中期目標・中期計画、そして新公立病院改革プランに定められた数値目標を達成するため、これまでに蓄積した成果等を踏まえ、着実に経営改善に向けた取組を進めていくこととしている。
　許可病床である３１４床全ての稼働に向けた病棟の開棟については、医師・看護師等の医療従事者の確保、医療需要の動向、病院経営の効率性・安定性等を考慮したうえで、計画的に実施していくこととしている。
　今後も計画の進捗状況を適正に管理し、着実に推進していくため、設立団体・千葉県・千葉大学医学部附属病院等をはじめとする関係機関との情報共有・連携の強化に努めていく。</t>
    <rPh sb="130" eb="131">
      <t>スベ</t>
    </rPh>
    <rPh sb="292" eb="293">
      <t>ツト</t>
    </rPh>
    <phoneticPr fontId="5"/>
  </si>
  <si>
    <t>　開院（Ｈ２６．４）以来、段階的な診療科の開設と病棟の開棟を図りつつ、地域の管外搬送率の改善に寄与するなどといった成果を挙げている一方、医師・看護師等の医療従事者の確保の状況等を受けてのフルオープンの延期などにより、厳しい経営を強いられている。
　平成３０年度における千葉県からの追加財政支援（３０億円）の措置といった特殊要因を除くと、経常収支比率、医業収支比率及び累積欠損金比率のいずれも、依然として費用超過の状況にあり、類似病院平均値との比較においても非常に厳しい水準にあるものと認識している。
　職員給与費対医業収益比率及び材料費対医業収益比率については、段階的な病棟の開棟等に伴う収益規模の拡大などにより、部分的な改善はみられるものの、なお厳しい水準にあることから、新たな施設基準の取得、材料費や委託料の適正化など、人材・施設設備を最大限に活用したなかで、収益の確保と費用の合理化に向けた取組を継続する。</t>
    <rPh sb="68" eb="70">
      <t>イシ</t>
    </rPh>
    <rPh sb="71" eb="74">
      <t>カンゴシ</t>
    </rPh>
    <rPh sb="74" eb="75">
      <t>トウ</t>
    </rPh>
    <rPh sb="76" eb="78">
      <t>イリョウ</t>
    </rPh>
    <rPh sb="78" eb="81">
      <t>ジュウジシャ</t>
    </rPh>
    <rPh sb="82" eb="84">
      <t>カクホ</t>
    </rPh>
    <rPh sb="85" eb="87">
      <t>ジョウキョウ</t>
    </rPh>
    <rPh sb="87" eb="88">
      <t>トウ</t>
    </rPh>
    <rPh sb="89" eb="90">
      <t>ウ</t>
    </rPh>
    <rPh sb="100" eb="102">
      <t>エンキ</t>
    </rPh>
    <rPh sb="114" eb="115">
      <t>シ</t>
    </rPh>
    <rPh sb="124" eb="126">
      <t>ヘイセイ</t>
    </rPh>
    <rPh sb="128" eb="130">
      <t>ネンド</t>
    </rPh>
    <rPh sb="134" eb="137">
      <t>チバケン</t>
    </rPh>
    <rPh sb="140" eb="142">
      <t>ツイカ</t>
    </rPh>
    <rPh sb="142" eb="144">
      <t>ザイセイ</t>
    </rPh>
    <rPh sb="144" eb="146">
      <t>シエン</t>
    </rPh>
    <rPh sb="149" eb="151">
      <t>オクエン</t>
    </rPh>
    <rPh sb="153" eb="155">
      <t>ソチ</t>
    </rPh>
    <rPh sb="159" eb="161">
      <t>トクシュ</t>
    </rPh>
    <rPh sb="161" eb="163">
      <t>ヨウイン</t>
    </rPh>
    <rPh sb="164" eb="165">
      <t>ノゾ</t>
    </rPh>
    <rPh sb="181" eb="182">
      <t>オヨ</t>
    </rPh>
    <rPh sb="196" eb="198">
      <t>イゼン</t>
    </rPh>
    <rPh sb="263" eb="264">
      <t>オヨ</t>
    </rPh>
    <rPh sb="290" eb="291">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</si>
</sst>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7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Fill="1" applyBorder="1" applyAlignment="1" applyProtection="1">
      <alignment horizontal="center" vertical="center" shrinkToFit="1"/>
      <protection hidden="1"/>
    </xf>
    <xf numFmtId="0" fontId="6" fillId="0" borderId="3" xfId="0" applyNumberFormat="1" applyFont="1" applyFill="1" applyBorder="1" applyAlignment="1" applyProtection="1">
      <alignment horizontal="center" vertical="center" shrinkToFit="1"/>
      <protection hidden="1"/>
    </xf>
    <xf numFmtId="0" fontId="6" fillId="0" borderId="4" xfId="0" applyNumberFormat="1" applyFont="1" applyFill="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87.7</c:v>
                </c:pt>
                <c:pt idx="1">
                  <c:v>56.4</c:v>
                </c:pt>
                <c:pt idx="2">
                  <c:v>71.599999999999994</c:v>
                </c:pt>
                <c:pt idx="3">
                  <c:v>81.400000000000006</c:v>
                </c:pt>
                <c:pt idx="4">
                  <c:v>87.2</c:v>
                </c:pt>
              </c:numCache>
            </c:numRef>
          </c:val>
          <c:extLst>
            <c:ext xmlns:c16="http://schemas.microsoft.com/office/drawing/2014/chart" uri="{C3380CC4-5D6E-409C-BE32-E72D297353CC}">
              <c16:uniqueId val="{00000000-338B-40AE-8726-EFEEF7B2EAA8}"/>
            </c:ext>
          </c:extLst>
        </c:ser>
        <c:dLbls>
          <c:showLegendKey val="0"/>
          <c:showVal val="0"/>
          <c:showCatName val="0"/>
          <c:showSerName val="0"/>
          <c:showPercent val="0"/>
          <c:showBubbleSize val="0"/>
        </c:dLbls>
        <c:gapWidth val="150"/>
        <c:axId val="461432376"/>
        <c:axId val="46143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69.8</c:v>
                </c:pt>
                <c:pt idx="2">
                  <c:v>72.599999999999994</c:v>
                </c:pt>
                <c:pt idx="3">
                  <c:v>73.5</c:v>
                </c:pt>
                <c:pt idx="4">
                  <c:v>74.099999999999994</c:v>
                </c:pt>
              </c:numCache>
            </c:numRef>
          </c:val>
          <c:smooth val="0"/>
          <c:extLst>
            <c:ext xmlns:c16="http://schemas.microsoft.com/office/drawing/2014/chart" uri="{C3380CC4-5D6E-409C-BE32-E72D297353CC}">
              <c16:uniqueId val="{00000001-338B-40AE-8726-EFEEF7B2EAA8}"/>
            </c:ext>
          </c:extLst>
        </c:ser>
        <c:dLbls>
          <c:showLegendKey val="0"/>
          <c:showVal val="0"/>
          <c:showCatName val="0"/>
          <c:showSerName val="0"/>
          <c:showPercent val="0"/>
          <c:showBubbleSize val="0"/>
        </c:dLbls>
        <c:marker val="1"/>
        <c:smooth val="0"/>
        <c:axId val="461432376"/>
        <c:axId val="461432768"/>
      </c:lineChart>
      <c:dateAx>
        <c:axId val="461432376"/>
        <c:scaling>
          <c:orientation val="minMax"/>
        </c:scaling>
        <c:delete val="1"/>
        <c:axPos val="b"/>
        <c:numFmt formatCode="ge" sourceLinked="1"/>
        <c:majorTickMark val="none"/>
        <c:minorTickMark val="none"/>
        <c:tickLblPos val="none"/>
        <c:crossAx val="461432768"/>
        <c:crosses val="autoZero"/>
        <c:auto val="1"/>
        <c:lblOffset val="100"/>
        <c:baseTimeUnit val="years"/>
      </c:dateAx>
      <c:valAx>
        <c:axId val="461432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432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12285</c:v>
                </c:pt>
                <c:pt idx="1">
                  <c:v>11979</c:v>
                </c:pt>
                <c:pt idx="2">
                  <c:v>11159</c:v>
                </c:pt>
                <c:pt idx="3">
                  <c:v>11303</c:v>
                </c:pt>
                <c:pt idx="4">
                  <c:v>11609</c:v>
                </c:pt>
              </c:numCache>
            </c:numRef>
          </c:val>
          <c:extLst>
            <c:ext xmlns:c16="http://schemas.microsoft.com/office/drawing/2014/chart" uri="{C3380CC4-5D6E-409C-BE32-E72D297353CC}">
              <c16:uniqueId val="{00000000-BC62-45D7-AB7A-9E6C10089A9B}"/>
            </c:ext>
          </c:extLst>
        </c:ser>
        <c:dLbls>
          <c:showLegendKey val="0"/>
          <c:showVal val="0"/>
          <c:showCatName val="0"/>
          <c:showSerName val="0"/>
          <c:showPercent val="0"/>
          <c:showBubbleSize val="0"/>
        </c:dLbls>
        <c:gapWidth val="150"/>
        <c:axId val="539038576"/>
        <c:axId val="53903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11881</c:v>
                </c:pt>
                <c:pt idx="2">
                  <c:v>13552</c:v>
                </c:pt>
                <c:pt idx="3">
                  <c:v>13792</c:v>
                </c:pt>
                <c:pt idx="4">
                  <c:v>14290</c:v>
                </c:pt>
              </c:numCache>
            </c:numRef>
          </c:val>
          <c:smooth val="0"/>
          <c:extLst>
            <c:ext xmlns:c16="http://schemas.microsoft.com/office/drawing/2014/chart" uri="{C3380CC4-5D6E-409C-BE32-E72D297353CC}">
              <c16:uniqueId val="{00000001-BC62-45D7-AB7A-9E6C10089A9B}"/>
            </c:ext>
          </c:extLst>
        </c:ser>
        <c:dLbls>
          <c:showLegendKey val="0"/>
          <c:showVal val="0"/>
          <c:showCatName val="0"/>
          <c:showSerName val="0"/>
          <c:showPercent val="0"/>
          <c:showBubbleSize val="0"/>
        </c:dLbls>
        <c:marker val="1"/>
        <c:smooth val="0"/>
        <c:axId val="539038576"/>
        <c:axId val="539037008"/>
      </c:lineChart>
      <c:dateAx>
        <c:axId val="539038576"/>
        <c:scaling>
          <c:orientation val="minMax"/>
        </c:scaling>
        <c:delete val="1"/>
        <c:axPos val="b"/>
        <c:numFmt formatCode="ge" sourceLinked="1"/>
        <c:majorTickMark val="none"/>
        <c:minorTickMark val="none"/>
        <c:tickLblPos val="none"/>
        <c:crossAx val="539037008"/>
        <c:crosses val="autoZero"/>
        <c:auto val="1"/>
        <c:lblOffset val="100"/>
        <c:baseTimeUnit val="years"/>
      </c:dateAx>
      <c:valAx>
        <c:axId val="539037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903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60721</c:v>
                </c:pt>
                <c:pt idx="1">
                  <c:v>62477</c:v>
                </c:pt>
                <c:pt idx="2">
                  <c:v>62189</c:v>
                </c:pt>
                <c:pt idx="3">
                  <c:v>60718</c:v>
                </c:pt>
                <c:pt idx="4">
                  <c:v>63513</c:v>
                </c:pt>
              </c:numCache>
            </c:numRef>
          </c:val>
          <c:extLst>
            <c:ext xmlns:c16="http://schemas.microsoft.com/office/drawing/2014/chart" uri="{C3380CC4-5D6E-409C-BE32-E72D297353CC}">
              <c16:uniqueId val="{00000000-D006-4F1A-9F65-D8FF6394D012}"/>
            </c:ext>
          </c:extLst>
        </c:ser>
        <c:dLbls>
          <c:showLegendKey val="0"/>
          <c:showVal val="0"/>
          <c:showCatName val="0"/>
          <c:showSerName val="0"/>
          <c:showPercent val="0"/>
          <c:showBubbleSize val="0"/>
        </c:dLbls>
        <c:gapWidth val="150"/>
        <c:axId val="539034264"/>
        <c:axId val="539035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45085</c:v>
                </c:pt>
                <c:pt idx="2">
                  <c:v>50510</c:v>
                </c:pt>
                <c:pt idx="3">
                  <c:v>50958</c:v>
                </c:pt>
                <c:pt idx="4">
                  <c:v>52405</c:v>
                </c:pt>
              </c:numCache>
            </c:numRef>
          </c:val>
          <c:smooth val="0"/>
          <c:extLst>
            <c:ext xmlns:c16="http://schemas.microsoft.com/office/drawing/2014/chart" uri="{C3380CC4-5D6E-409C-BE32-E72D297353CC}">
              <c16:uniqueId val="{00000001-D006-4F1A-9F65-D8FF6394D012}"/>
            </c:ext>
          </c:extLst>
        </c:ser>
        <c:dLbls>
          <c:showLegendKey val="0"/>
          <c:showVal val="0"/>
          <c:showCatName val="0"/>
          <c:showSerName val="0"/>
          <c:showPercent val="0"/>
          <c:showBubbleSize val="0"/>
        </c:dLbls>
        <c:marker val="1"/>
        <c:smooth val="0"/>
        <c:axId val="539034264"/>
        <c:axId val="539035048"/>
      </c:lineChart>
      <c:dateAx>
        <c:axId val="539034264"/>
        <c:scaling>
          <c:orientation val="minMax"/>
        </c:scaling>
        <c:delete val="1"/>
        <c:axPos val="b"/>
        <c:numFmt formatCode="ge" sourceLinked="1"/>
        <c:majorTickMark val="none"/>
        <c:minorTickMark val="none"/>
        <c:tickLblPos val="none"/>
        <c:crossAx val="539035048"/>
        <c:crosses val="autoZero"/>
        <c:auto val="1"/>
        <c:lblOffset val="100"/>
        <c:baseTimeUnit val="years"/>
      </c:dateAx>
      <c:valAx>
        <c:axId val="539035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9034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48</c:v>
                </c:pt>
                <c:pt idx="1">
                  <c:v>72.900000000000006</c:v>
                </c:pt>
                <c:pt idx="2">
                  <c:v>78.3</c:v>
                </c:pt>
                <c:pt idx="3">
                  <c:v>92</c:v>
                </c:pt>
                <c:pt idx="4">
                  <c:v>38.1</c:v>
                </c:pt>
              </c:numCache>
            </c:numRef>
          </c:val>
          <c:extLst>
            <c:ext xmlns:c16="http://schemas.microsoft.com/office/drawing/2014/chart" uri="{C3380CC4-5D6E-409C-BE32-E72D297353CC}">
              <c16:uniqueId val="{00000000-2E77-41BD-8BBB-696356A10C3F}"/>
            </c:ext>
          </c:extLst>
        </c:ser>
        <c:dLbls>
          <c:showLegendKey val="0"/>
          <c:showVal val="0"/>
          <c:showCatName val="0"/>
          <c:showSerName val="0"/>
          <c:showPercent val="0"/>
          <c:showBubbleSize val="0"/>
        </c:dLbls>
        <c:gapWidth val="150"/>
        <c:axId val="231454248"/>
        <c:axId val="23145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81.599999999999994</c:v>
                </c:pt>
                <c:pt idx="2">
                  <c:v>76.3</c:v>
                </c:pt>
                <c:pt idx="3">
                  <c:v>80.7</c:v>
                </c:pt>
                <c:pt idx="4">
                  <c:v>75.900000000000006</c:v>
                </c:pt>
              </c:numCache>
            </c:numRef>
          </c:val>
          <c:smooth val="0"/>
          <c:extLst>
            <c:ext xmlns:c16="http://schemas.microsoft.com/office/drawing/2014/chart" uri="{C3380CC4-5D6E-409C-BE32-E72D297353CC}">
              <c16:uniqueId val="{00000001-2E77-41BD-8BBB-696356A10C3F}"/>
            </c:ext>
          </c:extLst>
        </c:ser>
        <c:dLbls>
          <c:showLegendKey val="0"/>
          <c:showVal val="0"/>
          <c:showCatName val="0"/>
          <c:showSerName val="0"/>
          <c:showPercent val="0"/>
          <c:showBubbleSize val="0"/>
        </c:dLbls>
        <c:marker val="1"/>
        <c:smooth val="0"/>
        <c:axId val="231454248"/>
        <c:axId val="231450328"/>
      </c:lineChart>
      <c:dateAx>
        <c:axId val="231454248"/>
        <c:scaling>
          <c:orientation val="minMax"/>
        </c:scaling>
        <c:delete val="1"/>
        <c:axPos val="b"/>
        <c:numFmt formatCode="ge" sourceLinked="1"/>
        <c:majorTickMark val="none"/>
        <c:minorTickMark val="none"/>
        <c:tickLblPos val="none"/>
        <c:crossAx val="231450328"/>
        <c:crosses val="autoZero"/>
        <c:auto val="1"/>
        <c:lblOffset val="100"/>
        <c:baseTimeUnit val="years"/>
      </c:dateAx>
      <c:valAx>
        <c:axId val="231450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1454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62.4</c:v>
                </c:pt>
                <c:pt idx="1">
                  <c:v>67.400000000000006</c:v>
                </c:pt>
                <c:pt idx="2">
                  <c:v>75.8</c:v>
                </c:pt>
                <c:pt idx="3">
                  <c:v>79.3</c:v>
                </c:pt>
                <c:pt idx="4">
                  <c:v>82.7</c:v>
                </c:pt>
              </c:numCache>
            </c:numRef>
          </c:val>
          <c:extLst>
            <c:ext xmlns:c16="http://schemas.microsoft.com/office/drawing/2014/chart" uri="{C3380CC4-5D6E-409C-BE32-E72D297353CC}">
              <c16:uniqueId val="{00000000-AD16-4D1E-AFB5-2F156CA1A48C}"/>
            </c:ext>
          </c:extLst>
        </c:ser>
        <c:dLbls>
          <c:showLegendKey val="0"/>
          <c:showVal val="0"/>
          <c:showCatName val="0"/>
          <c:showSerName val="0"/>
          <c:showPercent val="0"/>
          <c:showBubbleSize val="0"/>
        </c:dLbls>
        <c:gapWidth val="150"/>
        <c:axId val="181547128"/>
        <c:axId val="18155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86.2</c:v>
                </c:pt>
                <c:pt idx="2">
                  <c:v>90.1</c:v>
                </c:pt>
                <c:pt idx="3">
                  <c:v>89.6</c:v>
                </c:pt>
                <c:pt idx="4">
                  <c:v>89.7</c:v>
                </c:pt>
              </c:numCache>
            </c:numRef>
          </c:val>
          <c:smooth val="0"/>
          <c:extLst>
            <c:ext xmlns:c16="http://schemas.microsoft.com/office/drawing/2014/chart" uri="{C3380CC4-5D6E-409C-BE32-E72D297353CC}">
              <c16:uniqueId val="{00000001-AD16-4D1E-AFB5-2F156CA1A48C}"/>
            </c:ext>
          </c:extLst>
        </c:ser>
        <c:dLbls>
          <c:showLegendKey val="0"/>
          <c:showVal val="0"/>
          <c:showCatName val="0"/>
          <c:showSerName val="0"/>
          <c:showPercent val="0"/>
          <c:showBubbleSize val="0"/>
        </c:dLbls>
        <c:marker val="1"/>
        <c:smooth val="0"/>
        <c:axId val="181547128"/>
        <c:axId val="181552224"/>
      </c:lineChart>
      <c:dateAx>
        <c:axId val="181547128"/>
        <c:scaling>
          <c:orientation val="minMax"/>
        </c:scaling>
        <c:delete val="1"/>
        <c:axPos val="b"/>
        <c:numFmt formatCode="ge" sourceLinked="1"/>
        <c:majorTickMark val="none"/>
        <c:minorTickMark val="none"/>
        <c:tickLblPos val="none"/>
        <c:crossAx val="181552224"/>
        <c:crosses val="autoZero"/>
        <c:auto val="1"/>
        <c:lblOffset val="100"/>
        <c:baseTimeUnit val="years"/>
      </c:dateAx>
      <c:valAx>
        <c:axId val="181552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1547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68.400000000000006</c:v>
                </c:pt>
                <c:pt idx="1">
                  <c:v>76</c:v>
                </c:pt>
                <c:pt idx="2">
                  <c:v>83.3</c:v>
                </c:pt>
                <c:pt idx="3">
                  <c:v>83.1</c:v>
                </c:pt>
                <c:pt idx="4">
                  <c:v>119.9</c:v>
                </c:pt>
              </c:numCache>
            </c:numRef>
          </c:val>
          <c:extLst>
            <c:ext xmlns:c16="http://schemas.microsoft.com/office/drawing/2014/chart" uri="{C3380CC4-5D6E-409C-BE32-E72D297353CC}">
              <c16:uniqueId val="{00000000-6E2A-443A-9CA4-4F7835573FC0}"/>
            </c:ext>
          </c:extLst>
        </c:ser>
        <c:dLbls>
          <c:showLegendKey val="0"/>
          <c:showVal val="0"/>
          <c:showCatName val="0"/>
          <c:showSerName val="0"/>
          <c:showPercent val="0"/>
          <c:showBubbleSize val="0"/>
        </c:dLbls>
        <c:gapWidth val="150"/>
        <c:axId val="181548304"/>
        <c:axId val="18154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96.6</c:v>
                </c:pt>
                <c:pt idx="2">
                  <c:v>97.2</c:v>
                </c:pt>
                <c:pt idx="3">
                  <c:v>97</c:v>
                </c:pt>
                <c:pt idx="4">
                  <c:v>97.8</c:v>
                </c:pt>
              </c:numCache>
            </c:numRef>
          </c:val>
          <c:smooth val="0"/>
          <c:extLst>
            <c:ext xmlns:c16="http://schemas.microsoft.com/office/drawing/2014/chart" uri="{C3380CC4-5D6E-409C-BE32-E72D297353CC}">
              <c16:uniqueId val="{00000001-6E2A-443A-9CA4-4F7835573FC0}"/>
            </c:ext>
          </c:extLst>
        </c:ser>
        <c:dLbls>
          <c:showLegendKey val="0"/>
          <c:showVal val="0"/>
          <c:showCatName val="0"/>
          <c:showSerName val="0"/>
          <c:showPercent val="0"/>
          <c:showBubbleSize val="0"/>
        </c:dLbls>
        <c:marker val="1"/>
        <c:smooth val="0"/>
        <c:axId val="181548304"/>
        <c:axId val="181549088"/>
      </c:lineChart>
      <c:dateAx>
        <c:axId val="181548304"/>
        <c:scaling>
          <c:orientation val="minMax"/>
        </c:scaling>
        <c:delete val="1"/>
        <c:axPos val="b"/>
        <c:numFmt formatCode="ge" sourceLinked="1"/>
        <c:majorTickMark val="none"/>
        <c:minorTickMark val="none"/>
        <c:tickLblPos val="none"/>
        <c:crossAx val="181549088"/>
        <c:crosses val="autoZero"/>
        <c:auto val="1"/>
        <c:lblOffset val="100"/>
        <c:baseTimeUnit val="years"/>
      </c:dateAx>
      <c:valAx>
        <c:axId val="18154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8154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7.7</c:v>
                </c:pt>
                <c:pt idx="1">
                  <c:v>15.2</c:v>
                </c:pt>
                <c:pt idx="2">
                  <c:v>23</c:v>
                </c:pt>
                <c:pt idx="3">
                  <c:v>30.6</c:v>
                </c:pt>
                <c:pt idx="4">
                  <c:v>38.5</c:v>
                </c:pt>
              </c:numCache>
            </c:numRef>
          </c:val>
          <c:extLst>
            <c:ext xmlns:c16="http://schemas.microsoft.com/office/drawing/2014/chart" uri="{C3380CC4-5D6E-409C-BE32-E72D297353CC}">
              <c16:uniqueId val="{00000000-2DB4-433F-9123-5E269FC7472B}"/>
            </c:ext>
          </c:extLst>
        </c:ser>
        <c:dLbls>
          <c:showLegendKey val="0"/>
          <c:showVal val="0"/>
          <c:showCatName val="0"/>
          <c:showSerName val="0"/>
          <c:showPercent val="0"/>
          <c:showBubbleSize val="0"/>
        </c:dLbls>
        <c:gapWidth val="150"/>
        <c:axId val="461428848"/>
        <c:axId val="46143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48.1</c:v>
                </c:pt>
                <c:pt idx="2">
                  <c:v>49.8</c:v>
                </c:pt>
                <c:pt idx="3">
                  <c:v>50.9</c:v>
                </c:pt>
                <c:pt idx="4">
                  <c:v>51.9</c:v>
                </c:pt>
              </c:numCache>
            </c:numRef>
          </c:val>
          <c:smooth val="0"/>
          <c:extLst>
            <c:ext xmlns:c16="http://schemas.microsoft.com/office/drawing/2014/chart" uri="{C3380CC4-5D6E-409C-BE32-E72D297353CC}">
              <c16:uniqueId val="{00000001-2DB4-433F-9123-5E269FC7472B}"/>
            </c:ext>
          </c:extLst>
        </c:ser>
        <c:dLbls>
          <c:showLegendKey val="0"/>
          <c:showVal val="0"/>
          <c:showCatName val="0"/>
          <c:showSerName val="0"/>
          <c:showPercent val="0"/>
          <c:showBubbleSize val="0"/>
        </c:dLbls>
        <c:marker val="1"/>
        <c:smooth val="0"/>
        <c:axId val="461428848"/>
        <c:axId val="461431984"/>
      </c:lineChart>
      <c:dateAx>
        <c:axId val="461428848"/>
        <c:scaling>
          <c:orientation val="minMax"/>
        </c:scaling>
        <c:delete val="1"/>
        <c:axPos val="b"/>
        <c:numFmt formatCode="ge" sourceLinked="1"/>
        <c:majorTickMark val="none"/>
        <c:minorTickMark val="none"/>
        <c:tickLblPos val="none"/>
        <c:crossAx val="461431984"/>
        <c:crosses val="autoZero"/>
        <c:auto val="1"/>
        <c:lblOffset val="100"/>
        <c:baseTimeUnit val="years"/>
      </c:dateAx>
      <c:valAx>
        <c:axId val="461431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42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17.2</c:v>
                </c:pt>
                <c:pt idx="1">
                  <c:v>31.9</c:v>
                </c:pt>
                <c:pt idx="2">
                  <c:v>47.9</c:v>
                </c:pt>
                <c:pt idx="3">
                  <c:v>61.6</c:v>
                </c:pt>
                <c:pt idx="4">
                  <c:v>77.8</c:v>
                </c:pt>
              </c:numCache>
            </c:numRef>
          </c:val>
          <c:extLst>
            <c:ext xmlns:c16="http://schemas.microsoft.com/office/drawing/2014/chart" uri="{C3380CC4-5D6E-409C-BE32-E72D297353CC}">
              <c16:uniqueId val="{00000000-3043-44D0-86D3-E1B8B32EEE29}"/>
            </c:ext>
          </c:extLst>
        </c:ser>
        <c:dLbls>
          <c:showLegendKey val="0"/>
          <c:showVal val="0"/>
          <c:showCatName val="0"/>
          <c:showSerName val="0"/>
          <c:showPercent val="0"/>
          <c:showBubbleSize val="0"/>
        </c:dLbls>
        <c:gapWidth val="150"/>
        <c:axId val="231049952"/>
        <c:axId val="231051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66.5</c:v>
                </c:pt>
                <c:pt idx="2">
                  <c:v>65</c:v>
                </c:pt>
                <c:pt idx="3">
                  <c:v>66.8</c:v>
                </c:pt>
                <c:pt idx="4">
                  <c:v>68.2</c:v>
                </c:pt>
              </c:numCache>
            </c:numRef>
          </c:val>
          <c:smooth val="0"/>
          <c:extLst>
            <c:ext xmlns:c16="http://schemas.microsoft.com/office/drawing/2014/chart" uri="{C3380CC4-5D6E-409C-BE32-E72D297353CC}">
              <c16:uniqueId val="{00000001-3043-44D0-86D3-E1B8B32EEE29}"/>
            </c:ext>
          </c:extLst>
        </c:ser>
        <c:dLbls>
          <c:showLegendKey val="0"/>
          <c:showVal val="0"/>
          <c:showCatName val="0"/>
          <c:showSerName val="0"/>
          <c:showPercent val="0"/>
          <c:showBubbleSize val="0"/>
        </c:dLbls>
        <c:marker val="1"/>
        <c:smooth val="0"/>
        <c:axId val="231049952"/>
        <c:axId val="231051128"/>
      </c:lineChart>
      <c:dateAx>
        <c:axId val="231049952"/>
        <c:scaling>
          <c:orientation val="minMax"/>
        </c:scaling>
        <c:delete val="1"/>
        <c:axPos val="b"/>
        <c:numFmt formatCode="ge" sourceLinked="1"/>
        <c:majorTickMark val="none"/>
        <c:minorTickMark val="none"/>
        <c:tickLblPos val="none"/>
        <c:crossAx val="231051128"/>
        <c:crosses val="autoZero"/>
        <c:auto val="1"/>
        <c:lblOffset val="100"/>
        <c:baseTimeUnit val="years"/>
      </c:dateAx>
      <c:valAx>
        <c:axId val="231051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1049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36122873</c:v>
                </c:pt>
                <c:pt idx="1">
                  <c:v>50567161</c:v>
                </c:pt>
                <c:pt idx="2">
                  <c:v>37390602</c:v>
                </c:pt>
                <c:pt idx="3">
                  <c:v>38031430</c:v>
                </c:pt>
                <c:pt idx="4">
                  <c:v>38069876</c:v>
                </c:pt>
              </c:numCache>
            </c:numRef>
          </c:val>
          <c:extLst>
            <c:ext xmlns:c16="http://schemas.microsoft.com/office/drawing/2014/chart" uri="{C3380CC4-5D6E-409C-BE32-E72D297353CC}">
              <c16:uniqueId val="{00000000-3AEA-44A6-831E-87497D3F2D2C}"/>
            </c:ext>
          </c:extLst>
        </c:ser>
        <c:dLbls>
          <c:showLegendKey val="0"/>
          <c:showVal val="0"/>
          <c:showCatName val="0"/>
          <c:showSerName val="0"/>
          <c:showPercent val="0"/>
          <c:showBubbleSize val="0"/>
        </c:dLbls>
        <c:gapWidth val="150"/>
        <c:axId val="231048776"/>
        <c:axId val="18369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39301664</c:v>
                </c:pt>
                <c:pt idx="2">
                  <c:v>45645830</c:v>
                </c:pt>
                <c:pt idx="3">
                  <c:v>47082778</c:v>
                </c:pt>
                <c:pt idx="4">
                  <c:v>48918364</c:v>
                </c:pt>
              </c:numCache>
            </c:numRef>
          </c:val>
          <c:smooth val="0"/>
          <c:extLst>
            <c:ext xmlns:c16="http://schemas.microsoft.com/office/drawing/2014/chart" uri="{C3380CC4-5D6E-409C-BE32-E72D297353CC}">
              <c16:uniqueId val="{00000001-3AEA-44A6-831E-87497D3F2D2C}"/>
            </c:ext>
          </c:extLst>
        </c:ser>
        <c:dLbls>
          <c:showLegendKey val="0"/>
          <c:showVal val="0"/>
          <c:showCatName val="0"/>
          <c:showSerName val="0"/>
          <c:showPercent val="0"/>
          <c:showBubbleSize val="0"/>
        </c:dLbls>
        <c:marker val="1"/>
        <c:smooth val="0"/>
        <c:axId val="231048776"/>
        <c:axId val="183695552"/>
      </c:lineChart>
      <c:dateAx>
        <c:axId val="231048776"/>
        <c:scaling>
          <c:orientation val="minMax"/>
        </c:scaling>
        <c:delete val="1"/>
        <c:axPos val="b"/>
        <c:numFmt formatCode="ge" sourceLinked="1"/>
        <c:majorTickMark val="none"/>
        <c:minorTickMark val="none"/>
        <c:tickLblPos val="none"/>
        <c:crossAx val="183695552"/>
        <c:crosses val="autoZero"/>
        <c:auto val="1"/>
        <c:lblOffset val="100"/>
        <c:baseTimeUnit val="years"/>
      </c:dateAx>
      <c:valAx>
        <c:axId val="183695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1048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26.1</c:v>
                </c:pt>
                <c:pt idx="1">
                  <c:v>26.8</c:v>
                </c:pt>
                <c:pt idx="2">
                  <c:v>24.1</c:v>
                </c:pt>
                <c:pt idx="3">
                  <c:v>23.1</c:v>
                </c:pt>
                <c:pt idx="4">
                  <c:v>15.7</c:v>
                </c:pt>
              </c:numCache>
            </c:numRef>
          </c:val>
          <c:extLst>
            <c:ext xmlns:c16="http://schemas.microsoft.com/office/drawing/2014/chart" uri="{C3380CC4-5D6E-409C-BE32-E72D297353CC}">
              <c16:uniqueId val="{00000000-C4E6-4222-8510-9BF559A489D6}"/>
            </c:ext>
          </c:extLst>
        </c:ser>
        <c:dLbls>
          <c:showLegendKey val="0"/>
          <c:showVal val="0"/>
          <c:showCatName val="0"/>
          <c:showSerName val="0"/>
          <c:showPercent val="0"/>
          <c:showBubbleSize val="0"/>
        </c:dLbls>
        <c:gapWidth val="150"/>
        <c:axId val="451631488"/>
        <c:axId val="45163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22</c:v>
                </c:pt>
                <c:pt idx="2">
                  <c:v>23.8</c:v>
                </c:pt>
                <c:pt idx="3">
                  <c:v>23.9</c:v>
                </c:pt>
                <c:pt idx="4">
                  <c:v>23.6</c:v>
                </c:pt>
              </c:numCache>
            </c:numRef>
          </c:val>
          <c:smooth val="0"/>
          <c:extLst>
            <c:ext xmlns:c16="http://schemas.microsoft.com/office/drawing/2014/chart" uri="{C3380CC4-5D6E-409C-BE32-E72D297353CC}">
              <c16:uniqueId val="{00000001-C4E6-4222-8510-9BF559A489D6}"/>
            </c:ext>
          </c:extLst>
        </c:ser>
        <c:dLbls>
          <c:showLegendKey val="0"/>
          <c:showVal val="0"/>
          <c:showCatName val="0"/>
          <c:showSerName val="0"/>
          <c:showPercent val="0"/>
          <c:showBubbleSize val="0"/>
        </c:dLbls>
        <c:marker val="1"/>
        <c:smooth val="0"/>
        <c:axId val="451631488"/>
        <c:axId val="451635408"/>
      </c:lineChart>
      <c:dateAx>
        <c:axId val="451631488"/>
        <c:scaling>
          <c:orientation val="minMax"/>
        </c:scaling>
        <c:delete val="1"/>
        <c:axPos val="b"/>
        <c:numFmt formatCode="ge" sourceLinked="1"/>
        <c:majorTickMark val="none"/>
        <c:minorTickMark val="none"/>
        <c:tickLblPos val="none"/>
        <c:crossAx val="451635408"/>
        <c:crosses val="autoZero"/>
        <c:auto val="1"/>
        <c:lblOffset val="100"/>
        <c:baseTimeUnit val="years"/>
      </c:dateAx>
      <c:valAx>
        <c:axId val="451635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163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69.400000000000006</c:v>
                </c:pt>
                <c:pt idx="1">
                  <c:v>57</c:v>
                </c:pt>
                <c:pt idx="2">
                  <c:v>54.8</c:v>
                </c:pt>
                <c:pt idx="3">
                  <c:v>62.3</c:v>
                </c:pt>
                <c:pt idx="4">
                  <c:v>42</c:v>
                </c:pt>
              </c:numCache>
            </c:numRef>
          </c:val>
          <c:extLst>
            <c:ext xmlns:c16="http://schemas.microsoft.com/office/drawing/2014/chart" uri="{C3380CC4-5D6E-409C-BE32-E72D297353CC}">
              <c16:uniqueId val="{00000000-FEDC-4FF5-8815-5727542D8610}"/>
            </c:ext>
          </c:extLst>
        </c:ser>
        <c:dLbls>
          <c:showLegendKey val="0"/>
          <c:showVal val="0"/>
          <c:showCatName val="0"/>
          <c:showSerName val="0"/>
          <c:showPercent val="0"/>
          <c:showBubbleSize val="0"/>
        </c:dLbls>
        <c:gapWidth val="150"/>
        <c:axId val="447482664"/>
        <c:axId val="53903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58.3</c:v>
                </c:pt>
                <c:pt idx="2">
                  <c:v>55.8</c:v>
                </c:pt>
                <c:pt idx="3">
                  <c:v>56.1</c:v>
                </c:pt>
                <c:pt idx="4">
                  <c:v>56</c:v>
                </c:pt>
              </c:numCache>
            </c:numRef>
          </c:val>
          <c:smooth val="0"/>
          <c:extLst>
            <c:ext xmlns:c16="http://schemas.microsoft.com/office/drawing/2014/chart" uri="{C3380CC4-5D6E-409C-BE32-E72D297353CC}">
              <c16:uniqueId val="{00000001-FEDC-4FF5-8815-5727542D8610}"/>
            </c:ext>
          </c:extLst>
        </c:ser>
        <c:dLbls>
          <c:showLegendKey val="0"/>
          <c:showVal val="0"/>
          <c:showCatName val="0"/>
          <c:showSerName val="0"/>
          <c:showPercent val="0"/>
          <c:showBubbleSize val="0"/>
        </c:dLbls>
        <c:marker val="1"/>
        <c:smooth val="0"/>
        <c:axId val="447482664"/>
        <c:axId val="539037792"/>
      </c:lineChart>
      <c:dateAx>
        <c:axId val="447482664"/>
        <c:scaling>
          <c:orientation val="minMax"/>
        </c:scaling>
        <c:delete val="1"/>
        <c:axPos val="b"/>
        <c:numFmt formatCode="ge" sourceLinked="1"/>
        <c:majorTickMark val="none"/>
        <c:minorTickMark val="none"/>
        <c:tickLblPos val="none"/>
        <c:crossAx val="539037792"/>
        <c:crosses val="autoZero"/>
        <c:auto val="1"/>
        <c:lblOffset val="100"/>
        <c:baseTimeUnit val="years"/>
      </c:dateAx>
      <c:valAx>
        <c:axId val="539037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7482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62" t="s">
        <v>0</v>
      </c>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c r="EP2" s="162"/>
      <c r="EQ2" s="162"/>
      <c r="ER2" s="162"/>
      <c r="ES2" s="162"/>
      <c r="ET2" s="162"/>
      <c r="EU2" s="162"/>
      <c r="EV2" s="162"/>
      <c r="EW2" s="162"/>
      <c r="EX2" s="162"/>
      <c r="EY2" s="162"/>
      <c r="EZ2" s="162"/>
      <c r="FA2" s="162"/>
      <c r="FB2" s="162"/>
      <c r="FC2" s="162"/>
      <c r="FD2" s="162"/>
      <c r="FE2" s="162"/>
      <c r="FF2" s="162"/>
      <c r="FG2" s="162"/>
      <c r="FH2" s="162"/>
      <c r="FI2" s="162"/>
      <c r="FJ2" s="162"/>
      <c r="FK2" s="162"/>
      <c r="FL2" s="162"/>
      <c r="FM2" s="162"/>
      <c r="FN2" s="162"/>
      <c r="FO2" s="162"/>
      <c r="FP2" s="162"/>
      <c r="FQ2" s="162"/>
      <c r="FR2" s="162"/>
      <c r="FS2" s="162"/>
      <c r="FT2" s="162"/>
      <c r="FU2" s="162"/>
      <c r="FV2" s="162"/>
      <c r="FW2" s="162"/>
      <c r="FX2" s="162"/>
      <c r="FY2" s="162"/>
      <c r="FZ2" s="162"/>
      <c r="GA2" s="162"/>
      <c r="GB2" s="162"/>
      <c r="GC2" s="162"/>
      <c r="GD2" s="162"/>
      <c r="GE2" s="162"/>
      <c r="GF2" s="162"/>
      <c r="GG2" s="162"/>
      <c r="GH2" s="162"/>
      <c r="GI2" s="162"/>
      <c r="GJ2" s="162"/>
      <c r="GK2" s="162"/>
      <c r="GL2" s="162"/>
      <c r="GM2" s="162"/>
      <c r="GN2" s="162"/>
      <c r="GO2" s="162"/>
      <c r="GP2" s="162"/>
      <c r="GQ2" s="162"/>
      <c r="GR2" s="162"/>
      <c r="GS2" s="162"/>
      <c r="GT2" s="162"/>
      <c r="GU2" s="162"/>
      <c r="GV2" s="162"/>
      <c r="GW2" s="162"/>
      <c r="GX2" s="162"/>
      <c r="GY2" s="162"/>
      <c r="GZ2" s="162"/>
      <c r="HA2" s="162"/>
      <c r="HB2" s="162"/>
      <c r="HC2" s="162"/>
      <c r="HD2" s="162"/>
      <c r="HE2" s="162"/>
      <c r="HF2" s="162"/>
      <c r="HG2" s="162"/>
      <c r="HH2" s="162"/>
      <c r="HI2" s="162"/>
      <c r="HJ2" s="162"/>
      <c r="HK2" s="162"/>
      <c r="HL2" s="162"/>
      <c r="HM2" s="162"/>
      <c r="HN2" s="162"/>
      <c r="HO2" s="162"/>
      <c r="HP2" s="162"/>
      <c r="HQ2" s="162"/>
      <c r="HR2" s="162"/>
      <c r="HS2" s="162"/>
      <c r="HT2" s="162"/>
      <c r="HU2" s="162"/>
      <c r="HV2" s="162"/>
      <c r="HW2" s="162"/>
      <c r="HX2" s="162"/>
      <c r="HY2" s="162"/>
      <c r="HZ2" s="162"/>
      <c r="IA2" s="162"/>
      <c r="IB2" s="162"/>
      <c r="IC2" s="162"/>
      <c r="ID2" s="162"/>
      <c r="IE2" s="162"/>
      <c r="IF2" s="162"/>
      <c r="IG2" s="162"/>
      <c r="IH2" s="162"/>
      <c r="II2" s="162"/>
      <c r="IJ2" s="162"/>
      <c r="IK2" s="162"/>
      <c r="IL2" s="162"/>
      <c r="IM2" s="162"/>
      <c r="IN2" s="162"/>
      <c r="IO2" s="162"/>
      <c r="IP2" s="162"/>
      <c r="IQ2" s="162"/>
      <c r="IR2" s="162"/>
      <c r="IS2" s="162"/>
      <c r="IT2" s="162"/>
      <c r="IU2" s="162"/>
      <c r="IV2" s="162"/>
      <c r="IW2" s="162"/>
      <c r="IX2" s="162"/>
      <c r="IY2" s="162"/>
      <c r="IZ2" s="162"/>
      <c r="JA2" s="162"/>
      <c r="JB2" s="162"/>
      <c r="JC2" s="162"/>
      <c r="JD2" s="162"/>
      <c r="JE2" s="162"/>
      <c r="JF2" s="162"/>
      <c r="JG2" s="162"/>
      <c r="JH2" s="162"/>
      <c r="JI2" s="162"/>
      <c r="JJ2" s="162"/>
      <c r="JK2" s="162"/>
      <c r="JL2" s="162"/>
      <c r="JM2" s="162"/>
      <c r="JN2" s="162"/>
      <c r="JO2" s="162"/>
      <c r="JP2" s="162"/>
      <c r="JQ2" s="162"/>
      <c r="JR2" s="162"/>
      <c r="JS2" s="162"/>
      <c r="JT2" s="162"/>
      <c r="JU2" s="162"/>
      <c r="JV2" s="162"/>
      <c r="JW2" s="162"/>
      <c r="JX2" s="162"/>
      <c r="JY2" s="162"/>
      <c r="JZ2" s="162"/>
      <c r="KA2" s="162"/>
      <c r="KB2" s="162"/>
      <c r="KC2" s="162"/>
      <c r="KD2" s="162"/>
      <c r="KE2" s="162"/>
      <c r="KF2" s="162"/>
      <c r="KG2" s="162"/>
      <c r="KH2" s="162"/>
      <c r="KI2" s="162"/>
      <c r="KJ2" s="162"/>
      <c r="KK2" s="162"/>
      <c r="KL2" s="162"/>
      <c r="KM2" s="162"/>
      <c r="KN2" s="162"/>
      <c r="KO2" s="162"/>
      <c r="KP2" s="162"/>
      <c r="KQ2" s="162"/>
      <c r="KR2" s="162"/>
      <c r="KS2" s="162"/>
      <c r="KT2" s="162"/>
      <c r="KU2" s="162"/>
      <c r="KV2" s="162"/>
      <c r="KW2" s="162"/>
      <c r="KX2" s="162"/>
      <c r="KY2" s="162"/>
      <c r="KZ2" s="162"/>
      <c r="LA2" s="162"/>
      <c r="LB2" s="162"/>
      <c r="LC2" s="162"/>
      <c r="LD2" s="162"/>
      <c r="LE2" s="162"/>
      <c r="LF2" s="162"/>
      <c r="LG2" s="162"/>
      <c r="LH2" s="162"/>
      <c r="LI2" s="162"/>
      <c r="LJ2" s="162"/>
      <c r="LK2" s="162"/>
      <c r="LL2" s="162"/>
      <c r="LM2" s="162"/>
      <c r="LN2" s="162"/>
      <c r="LO2" s="162"/>
      <c r="LP2" s="162"/>
      <c r="LQ2" s="162"/>
      <c r="LR2" s="162"/>
      <c r="LS2" s="162"/>
      <c r="LT2" s="162"/>
      <c r="LU2" s="162"/>
      <c r="LV2" s="162"/>
      <c r="LW2" s="162"/>
      <c r="LX2" s="162"/>
      <c r="LY2" s="162"/>
      <c r="LZ2" s="162"/>
      <c r="MA2" s="162"/>
      <c r="MB2" s="162"/>
      <c r="MC2" s="162"/>
      <c r="MD2" s="162"/>
      <c r="ME2" s="162"/>
      <c r="MF2" s="162"/>
      <c r="MG2" s="162"/>
      <c r="MH2" s="162"/>
      <c r="MI2" s="162"/>
      <c r="MJ2" s="162"/>
      <c r="MK2" s="162"/>
      <c r="ML2" s="162"/>
      <c r="MM2" s="162"/>
      <c r="MN2" s="162"/>
      <c r="MO2" s="162"/>
      <c r="MP2" s="162"/>
      <c r="MQ2" s="162"/>
      <c r="MR2" s="162"/>
      <c r="MS2" s="162"/>
      <c r="MT2" s="162"/>
      <c r="MU2" s="162"/>
      <c r="MV2" s="162"/>
      <c r="MW2" s="162"/>
      <c r="MX2" s="162"/>
      <c r="MY2" s="162"/>
      <c r="MZ2" s="162"/>
      <c r="NA2" s="162"/>
      <c r="NB2" s="162"/>
      <c r="NC2" s="162"/>
      <c r="ND2" s="162"/>
      <c r="NE2" s="162"/>
      <c r="NF2" s="162"/>
      <c r="NG2" s="162"/>
      <c r="NH2" s="162"/>
      <c r="NI2" s="162"/>
      <c r="NJ2" s="162"/>
      <c r="NK2" s="162"/>
      <c r="NL2" s="162"/>
      <c r="NM2" s="162"/>
      <c r="NN2" s="162"/>
      <c r="NO2" s="162"/>
      <c r="NP2" s="162"/>
      <c r="NQ2" s="162"/>
      <c r="NR2" s="162"/>
      <c r="NS2" s="162"/>
      <c r="NT2" s="162"/>
      <c r="NU2" s="162"/>
      <c r="NV2" s="162"/>
      <c r="NW2" s="162"/>
      <c r="NX2" s="162"/>
    </row>
    <row r="3" spans="1:388" ht="9.75" customHeight="1" x14ac:dyDescent="0.15">
      <c r="A3" s="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c r="EP3" s="162"/>
      <c r="EQ3" s="162"/>
      <c r="ER3" s="162"/>
      <c r="ES3" s="162"/>
      <c r="ET3" s="162"/>
      <c r="EU3" s="162"/>
      <c r="EV3" s="162"/>
      <c r="EW3" s="162"/>
      <c r="EX3" s="162"/>
      <c r="EY3" s="162"/>
      <c r="EZ3" s="162"/>
      <c r="FA3" s="162"/>
      <c r="FB3" s="162"/>
      <c r="FC3" s="162"/>
      <c r="FD3" s="162"/>
      <c r="FE3" s="162"/>
      <c r="FF3" s="162"/>
      <c r="FG3" s="162"/>
      <c r="FH3" s="162"/>
      <c r="FI3" s="162"/>
      <c r="FJ3" s="162"/>
      <c r="FK3" s="162"/>
      <c r="FL3" s="162"/>
      <c r="FM3" s="162"/>
      <c r="FN3" s="162"/>
      <c r="FO3" s="162"/>
      <c r="FP3" s="162"/>
      <c r="FQ3" s="162"/>
      <c r="FR3" s="162"/>
      <c r="FS3" s="162"/>
      <c r="FT3" s="162"/>
      <c r="FU3" s="162"/>
      <c r="FV3" s="162"/>
      <c r="FW3" s="162"/>
      <c r="FX3" s="162"/>
      <c r="FY3" s="162"/>
      <c r="FZ3" s="162"/>
      <c r="GA3" s="162"/>
      <c r="GB3" s="162"/>
      <c r="GC3" s="162"/>
      <c r="GD3" s="162"/>
      <c r="GE3" s="162"/>
      <c r="GF3" s="162"/>
      <c r="GG3" s="162"/>
      <c r="GH3" s="162"/>
      <c r="GI3" s="162"/>
      <c r="GJ3" s="162"/>
      <c r="GK3" s="162"/>
      <c r="GL3" s="162"/>
      <c r="GM3" s="162"/>
      <c r="GN3" s="162"/>
      <c r="GO3" s="162"/>
      <c r="GP3" s="162"/>
      <c r="GQ3" s="162"/>
      <c r="GR3" s="162"/>
      <c r="GS3" s="162"/>
      <c r="GT3" s="162"/>
      <c r="GU3" s="162"/>
      <c r="GV3" s="162"/>
      <c r="GW3" s="162"/>
      <c r="GX3" s="162"/>
      <c r="GY3" s="162"/>
      <c r="GZ3" s="162"/>
      <c r="HA3" s="162"/>
      <c r="HB3" s="162"/>
      <c r="HC3" s="162"/>
      <c r="HD3" s="162"/>
      <c r="HE3" s="162"/>
      <c r="HF3" s="162"/>
      <c r="HG3" s="162"/>
      <c r="HH3" s="162"/>
      <c r="HI3" s="162"/>
      <c r="HJ3" s="162"/>
      <c r="HK3" s="162"/>
      <c r="HL3" s="162"/>
      <c r="HM3" s="162"/>
      <c r="HN3" s="162"/>
      <c r="HO3" s="162"/>
      <c r="HP3" s="162"/>
      <c r="HQ3" s="162"/>
      <c r="HR3" s="162"/>
      <c r="HS3" s="162"/>
      <c r="HT3" s="162"/>
      <c r="HU3" s="162"/>
      <c r="HV3" s="162"/>
      <c r="HW3" s="162"/>
      <c r="HX3" s="162"/>
      <c r="HY3" s="162"/>
      <c r="HZ3" s="162"/>
      <c r="IA3" s="162"/>
      <c r="IB3" s="162"/>
      <c r="IC3" s="162"/>
      <c r="ID3" s="162"/>
      <c r="IE3" s="162"/>
      <c r="IF3" s="162"/>
      <c r="IG3" s="162"/>
      <c r="IH3" s="162"/>
      <c r="II3" s="162"/>
      <c r="IJ3" s="162"/>
      <c r="IK3" s="162"/>
      <c r="IL3" s="162"/>
      <c r="IM3" s="162"/>
      <c r="IN3" s="162"/>
      <c r="IO3" s="162"/>
      <c r="IP3" s="162"/>
      <c r="IQ3" s="162"/>
      <c r="IR3" s="162"/>
      <c r="IS3" s="162"/>
      <c r="IT3" s="162"/>
      <c r="IU3" s="162"/>
      <c r="IV3" s="162"/>
      <c r="IW3" s="162"/>
      <c r="IX3" s="162"/>
      <c r="IY3" s="162"/>
      <c r="IZ3" s="162"/>
      <c r="JA3" s="162"/>
      <c r="JB3" s="162"/>
      <c r="JC3" s="162"/>
      <c r="JD3" s="162"/>
      <c r="JE3" s="162"/>
      <c r="JF3" s="162"/>
      <c r="JG3" s="162"/>
      <c r="JH3" s="162"/>
      <c r="JI3" s="162"/>
      <c r="JJ3" s="162"/>
      <c r="JK3" s="162"/>
      <c r="JL3" s="162"/>
      <c r="JM3" s="162"/>
      <c r="JN3" s="162"/>
      <c r="JO3" s="162"/>
      <c r="JP3" s="162"/>
      <c r="JQ3" s="162"/>
      <c r="JR3" s="162"/>
      <c r="JS3" s="162"/>
      <c r="JT3" s="162"/>
      <c r="JU3" s="162"/>
      <c r="JV3" s="162"/>
      <c r="JW3" s="162"/>
      <c r="JX3" s="162"/>
      <c r="JY3" s="162"/>
      <c r="JZ3" s="162"/>
      <c r="KA3" s="162"/>
      <c r="KB3" s="162"/>
      <c r="KC3" s="162"/>
      <c r="KD3" s="162"/>
      <c r="KE3" s="162"/>
      <c r="KF3" s="162"/>
      <c r="KG3" s="162"/>
      <c r="KH3" s="162"/>
      <c r="KI3" s="162"/>
      <c r="KJ3" s="162"/>
      <c r="KK3" s="162"/>
      <c r="KL3" s="162"/>
      <c r="KM3" s="162"/>
      <c r="KN3" s="162"/>
      <c r="KO3" s="162"/>
      <c r="KP3" s="162"/>
      <c r="KQ3" s="162"/>
      <c r="KR3" s="162"/>
      <c r="KS3" s="162"/>
      <c r="KT3" s="162"/>
      <c r="KU3" s="162"/>
      <c r="KV3" s="162"/>
      <c r="KW3" s="162"/>
      <c r="KX3" s="162"/>
      <c r="KY3" s="162"/>
      <c r="KZ3" s="162"/>
      <c r="LA3" s="162"/>
      <c r="LB3" s="162"/>
      <c r="LC3" s="162"/>
      <c r="LD3" s="162"/>
      <c r="LE3" s="162"/>
      <c r="LF3" s="162"/>
      <c r="LG3" s="162"/>
      <c r="LH3" s="162"/>
      <c r="LI3" s="162"/>
      <c r="LJ3" s="162"/>
      <c r="LK3" s="162"/>
      <c r="LL3" s="162"/>
      <c r="LM3" s="162"/>
      <c r="LN3" s="162"/>
      <c r="LO3" s="162"/>
      <c r="LP3" s="162"/>
      <c r="LQ3" s="162"/>
      <c r="LR3" s="162"/>
      <c r="LS3" s="162"/>
      <c r="LT3" s="162"/>
      <c r="LU3" s="162"/>
      <c r="LV3" s="162"/>
      <c r="LW3" s="162"/>
      <c r="LX3" s="162"/>
      <c r="LY3" s="162"/>
      <c r="LZ3" s="162"/>
      <c r="MA3" s="162"/>
      <c r="MB3" s="162"/>
      <c r="MC3" s="162"/>
      <c r="MD3" s="162"/>
      <c r="ME3" s="162"/>
      <c r="MF3" s="162"/>
      <c r="MG3" s="162"/>
      <c r="MH3" s="162"/>
      <c r="MI3" s="162"/>
      <c r="MJ3" s="162"/>
      <c r="MK3" s="162"/>
      <c r="ML3" s="162"/>
      <c r="MM3" s="162"/>
      <c r="MN3" s="162"/>
      <c r="MO3" s="162"/>
      <c r="MP3" s="162"/>
      <c r="MQ3" s="162"/>
      <c r="MR3" s="162"/>
      <c r="MS3" s="162"/>
      <c r="MT3" s="162"/>
      <c r="MU3" s="162"/>
      <c r="MV3" s="162"/>
      <c r="MW3" s="162"/>
      <c r="MX3" s="162"/>
      <c r="MY3" s="162"/>
      <c r="MZ3" s="162"/>
      <c r="NA3" s="162"/>
      <c r="NB3" s="162"/>
      <c r="NC3" s="162"/>
      <c r="ND3" s="162"/>
      <c r="NE3" s="162"/>
      <c r="NF3" s="162"/>
      <c r="NG3" s="162"/>
      <c r="NH3" s="162"/>
      <c r="NI3" s="162"/>
      <c r="NJ3" s="162"/>
      <c r="NK3" s="162"/>
      <c r="NL3" s="162"/>
      <c r="NM3" s="162"/>
      <c r="NN3" s="162"/>
      <c r="NO3" s="162"/>
      <c r="NP3" s="162"/>
      <c r="NQ3" s="162"/>
      <c r="NR3" s="162"/>
      <c r="NS3" s="162"/>
      <c r="NT3" s="162"/>
      <c r="NU3" s="162"/>
      <c r="NV3" s="162"/>
      <c r="NW3" s="162"/>
      <c r="NX3" s="162"/>
    </row>
    <row r="4" spans="1:388" ht="9.75" customHeight="1" x14ac:dyDescent="0.15">
      <c r="A4" s="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c r="HH4" s="162"/>
      <c r="HI4" s="162"/>
      <c r="HJ4" s="162"/>
      <c r="HK4" s="162"/>
      <c r="HL4" s="162"/>
      <c r="HM4" s="162"/>
      <c r="HN4" s="162"/>
      <c r="HO4" s="162"/>
      <c r="HP4" s="162"/>
      <c r="HQ4" s="162"/>
      <c r="HR4" s="162"/>
      <c r="HS4" s="162"/>
      <c r="HT4" s="162"/>
      <c r="HU4" s="162"/>
      <c r="HV4" s="162"/>
      <c r="HW4" s="162"/>
      <c r="HX4" s="162"/>
      <c r="HY4" s="162"/>
      <c r="HZ4" s="162"/>
      <c r="IA4" s="162"/>
      <c r="IB4" s="162"/>
      <c r="IC4" s="162"/>
      <c r="ID4" s="162"/>
      <c r="IE4" s="162"/>
      <c r="IF4" s="162"/>
      <c r="IG4" s="162"/>
      <c r="IH4" s="162"/>
      <c r="II4" s="162"/>
      <c r="IJ4" s="162"/>
      <c r="IK4" s="162"/>
      <c r="IL4" s="162"/>
      <c r="IM4" s="162"/>
      <c r="IN4" s="162"/>
      <c r="IO4" s="162"/>
      <c r="IP4" s="162"/>
      <c r="IQ4" s="162"/>
      <c r="IR4" s="162"/>
      <c r="IS4" s="162"/>
      <c r="IT4" s="162"/>
      <c r="IU4" s="162"/>
      <c r="IV4" s="162"/>
      <c r="IW4" s="162"/>
      <c r="IX4" s="162"/>
      <c r="IY4" s="162"/>
      <c r="IZ4" s="162"/>
      <c r="JA4" s="162"/>
      <c r="JB4" s="162"/>
      <c r="JC4" s="162"/>
      <c r="JD4" s="162"/>
      <c r="JE4" s="162"/>
      <c r="JF4" s="162"/>
      <c r="JG4" s="162"/>
      <c r="JH4" s="162"/>
      <c r="JI4" s="162"/>
      <c r="JJ4" s="162"/>
      <c r="JK4" s="162"/>
      <c r="JL4" s="162"/>
      <c r="JM4" s="162"/>
      <c r="JN4" s="162"/>
      <c r="JO4" s="162"/>
      <c r="JP4" s="162"/>
      <c r="JQ4" s="162"/>
      <c r="JR4" s="162"/>
      <c r="JS4" s="162"/>
      <c r="JT4" s="162"/>
      <c r="JU4" s="162"/>
      <c r="JV4" s="162"/>
      <c r="JW4" s="162"/>
      <c r="JX4" s="162"/>
      <c r="JY4" s="162"/>
      <c r="JZ4" s="162"/>
      <c r="KA4" s="162"/>
      <c r="KB4" s="162"/>
      <c r="KC4" s="162"/>
      <c r="KD4" s="162"/>
      <c r="KE4" s="162"/>
      <c r="KF4" s="162"/>
      <c r="KG4" s="162"/>
      <c r="KH4" s="162"/>
      <c r="KI4" s="162"/>
      <c r="KJ4" s="162"/>
      <c r="KK4" s="162"/>
      <c r="KL4" s="162"/>
      <c r="KM4" s="162"/>
      <c r="KN4" s="162"/>
      <c r="KO4" s="162"/>
      <c r="KP4" s="162"/>
      <c r="KQ4" s="162"/>
      <c r="KR4" s="162"/>
      <c r="KS4" s="162"/>
      <c r="KT4" s="162"/>
      <c r="KU4" s="162"/>
      <c r="KV4" s="162"/>
      <c r="KW4" s="162"/>
      <c r="KX4" s="162"/>
      <c r="KY4" s="162"/>
      <c r="KZ4" s="162"/>
      <c r="LA4" s="162"/>
      <c r="LB4" s="162"/>
      <c r="LC4" s="162"/>
      <c r="LD4" s="162"/>
      <c r="LE4" s="162"/>
      <c r="LF4" s="162"/>
      <c r="LG4" s="162"/>
      <c r="LH4" s="162"/>
      <c r="LI4" s="162"/>
      <c r="LJ4" s="162"/>
      <c r="LK4" s="162"/>
      <c r="LL4" s="162"/>
      <c r="LM4" s="162"/>
      <c r="LN4" s="162"/>
      <c r="LO4" s="162"/>
      <c r="LP4" s="162"/>
      <c r="LQ4" s="162"/>
      <c r="LR4" s="162"/>
      <c r="LS4" s="162"/>
      <c r="LT4" s="162"/>
      <c r="LU4" s="162"/>
      <c r="LV4" s="162"/>
      <c r="LW4" s="162"/>
      <c r="LX4" s="162"/>
      <c r="LY4" s="162"/>
      <c r="LZ4" s="162"/>
      <c r="MA4" s="162"/>
      <c r="MB4" s="162"/>
      <c r="MC4" s="162"/>
      <c r="MD4" s="162"/>
      <c r="ME4" s="162"/>
      <c r="MF4" s="162"/>
      <c r="MG4" s="162"/>
      <c r="MH4" s="162"/>
      <c r="MI4" s="162"/>
      <c r="MJ4" s="162"/>
      <c r="MK4" s="162"/>
      <c r="ML4" s="162"/>
      <c r="MM4" s="162"/>
      <c r="MN4" s="162"/>
      <c r="MO4" s="162"/>
      <c r="MP4" s="162"/>
      <c r="MQ4" s="162"/>
      <c r="MR4" s="162"/>
      <c r="MS4" s="162"/>
      <c r="MT4" s="162"/>
      <c r="MU4" s="162"/>
      <c r="MV4" s="162"/>
      <c r="MW4" s="162"/>
      <c r="MX4" s="162"/>
      <c r="MY4" s="162"/>
      <c r="MZ4" s="162"/>
      <c r="NA4" s="162"/>
      <c r="NB4" s="162"/>
      <c r="NC4" s="162"/>
      <c r="ND4" s="162"/>
      <c r="NE4" s="162"/>
      <c r="NF4" s="162"/>
      <c r="NG4" s="162"/>
      <c r="NH4" s="162"/>
      <c r="NI4" s="162"/>
      <c r="NJ4" s="162"/>
      <c r="NK4" s="162"/>
      <c r="NL4" s="162"/>
      <c r="NM4" s="162"/>
      <c r="NN4" s="162"/>
      <c r="NO4" s="162"/>
      <c r="NP4" s="162"/>
      <c r="NQ4" s="162"/>
      <c r="NR4" s="162"/>
      <c r="NS4" s="162"/>
      <c r="NT4" s="162"/>
      <c r="NU4" s="162"/>
      <c r="NV4" s="162"/>
      <c r="NW4" s="162"/>
      <c r="NX4" s="16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63" t="str">
        <f>データ!H6</f>
        <v>千葉県地方独立行政法人東金九十九里地域医療センター　東千葉メディカルセンター</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c r="BG6" s="163"/>
      <c r="BH6" s="163"/>
      <c r="BI6" s="163"/>
      <c r="BJ6" s="163"/>
      <c r="BK6" s="163"/>
      <c r="BL6" s="163"/>
      <c r="BM6" s="163"/>
      <c r="BN6" s="163"/>
      <c r="BO6" s="163"/>
      <c r="BP6" s="163"/>
      <c r="BQ6" s="163"/>
      <c r="BR6" s="163"/>
      <c r="BS6" s="163"/>
      <c r="BT6" s="163"/>
      <c r="BU6" s="163"/>
      <c r="BV6" s="163"/>
      <c r="BW6" s="163"/>
      <c r="BX6" s="163"/>
      <c r="BY6" s="163"/>
      <c r="BZ6" s="163"/>
      <c r="CA6" s="163"/>
      <c r="CB6" s="163"/>
      <c r="CC6" s="163"/>
      <c r="CD6" s="163"/>
      <c r="CE6" s="163"/>
      <c r="CF6" s="163"/>
      <c r="CG6" s="163"/>
      <c r="CH6" s="163"/>
      <c r="CI6" s="163"/>
      <c r="CJ6" s="163"/>
      <c r="CK6" s="163"/>
      <c r="CL6" s="163"/>
      <c r="CM6" s="163"/>
      <c r="CN6" s="163"/>
      <c r="CO6" s="163"/>
      <c r="CP6" s="163"/>
      <c r="CQ6" s="163"/>
      <c r="CR6" s="163"/>
      <c r="CS6" s="163"/>
      <c r="CT6" s="163"/>
      <c r="CU6" s="163"/>
      <c r="CV6" s="163"/>
      <c r="CW6" s="163"/>
      <c r="CX6" s="163"/>
      <c r="CY6" s="163"/>
      <c r="CZ6" s="163"/>
      <c r="DA6" s="163"/>
      <c r="DB6" s="163"/>
      <c r="DC6" s="163"/>
      <c r="DD6" s="163"/>
      <c r="DE6" s="163"/>
      <c r="DF6" s="163"/>
      <c r="DG6" s="163"/>
      <c r="DH6" s="163"/>
      <c r="DI6" s="163"/>
      <c r="DJ6" s="163"/>
      <c r="DK6" s="163"/>
      <c r="DL6" s="163"/>
      <c r="DM6" s="163"/>
      <c r="DN6" s="163"/>
      <c r="DO6" s="163"/>
      <c r="DP6" s="163"/>
      <c r="DQ6" s="163"/>
      <c r="DR6" s="163"/>
      <c r="DS6" s="163"/>
      <c r="DT6" s="163"/>
      <c r="DU6" s="163"/>
      <c r="DV6" s="163"/>
      <c r="DW6" s="163"/>
      <c r="DX6" s="163"/>
      <c r="DY6" s="163"/>
      <c r="DZ6" s="163"/>
      <c r="EA6" s="163"/>
      <c r="EB6" s="163"/>
      <c r="EC6" s="163"/>
      <c r="ED6" s="163"/>
      <c r="EE6" s="163"/>
      <c r="EF6" s="163"/>
      <c r="EG6" s="163"/>
      <c r="EH6" s="163"/>
      <c r="EI6" s="163"/>
      <c r="EJ6" s="163"/>
      <c r="EK6" s="163"/>
      <c r="EL6" s="163"/>
      <c r="EM6" s="163"/>
      <c r="EN6" s="163"/>
      <c r="EO6" s="163"/>
      <c r="EP6" s="163"/>
      <c r="EQ6" s="163"/>
      <c r="ER6" s="163"/>
      <c r="ES6" s="163"/>
      <c r="ET6" s="163"/>
      <c r="EU6" s="163"/>
      <c r="EV6" s="163"/>
      <c r="EW6" s="163"/>
      <c r="EX6" s="163"/>
      <c r="EY6" s="163"/>
      <c r="EZ6" s="163"/>
      <c r="FA6" s="163"/>
      <c r="FB6" s="163"/>
      <c r="FC6" s="163"/>
      <c r="FD6" s="163"/>
      <c r="FE6" s="163"/>
      <c r="FF6" s="163"/>
      <c r="FG6" s="163"/>
      <c r="FH6" s="163"/>
      <c r="FI6" s="163"/>
      <c r="FJ6" s="163"/>
      <c r="FK6" s="163"/>
      <c r="FL6" s="163"/>
      <c r="FM6" s="163"/>
      <c r="FN6" s="163"/>
      <c r="FO6" s="163"/>
      <c r="FP6" s="163"/>
      <c r="FQ6" s="163"/>
      <c r="FR6" s="163"/>
      <c r="FS6" s="163"/>
      <c r="FT6" s="163"/>
      <c r="FU6" s="163"/>
      <c r="FV6" s="163"/>
      <c r="FW6" s="163"/>
      <c r="FX6" s="163"/>
      <c r="FY6" s="16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x14ac:dyDescent="0.15">
      <c r="A8" s="2"/>
      <c r="B8" s="147" t="str">
        <f>データ!K6</f>
        <v>地方独立行政法人</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300床以上～400床未満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非設置</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314</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t="str">
        <f>データ!Z6</f>
        <v>-</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60" t="s">
        <v>10</v>
      </c>
      <c r="NK8" s="161"/>
      <c r="NL8" s="9" t="s">
        <v>11</v>
      </c>
      <c r="NM8" s="10"/>
      <c r="NN8" s="10"/>
      <c r="NO8" s="10"/>
      <c r="NP8" s="10"/>
      <c r="NQ8" s="10"/>
      <c r="NR8" s="10"/>
      <c r="NS8" s="10"/>
      <c r="NT8" s="10"/>
      <c r="NU8" s="10"/>
      <c r="NV8" s="10"/>
      <c r="NW8" s="11"/>
      <c r="NX8" s="3"/>
    </row>
    <row r="9" spans="1:388" ht="18.75" customHeight="1" x14ac:dyDescent="0.15">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x14ac:dyDescent="0.15">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20</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57" t="str">
        <f>データ!R6</f>
        <v>-</v>
      </c>
      <c r="CO10" s="158"/>
      <c r="CP10" s="158"/>
      <c r="CQ10" s="158"/>
      <c r="CR10" s="158"/>
      <c r="CS10" s="158"/>
      <c r="CT10" s="158"/>
      <c r="CU10" s="158"/>
      <c r="CV10" s="158"/>
      <c r="CW10" s="158"/>
      <c r="CX10" s="158"/>
      <c r="CY10" s="158"/>
      <c r="CZ10" s="158"/>
      <c r="DA10" s="158"/>
      <c r="DB10" s="158"/>
      <c r="DC10" s="158"/>
      <c r="DD10" s="158"/>
      <c r="DE10" s="158"/>
      <c r="DF10" s="158"/>
      <c r="DG10" s="158"/>
      <c r="DH10" s="158"/>
      <c r="DI10" s="158"/>
      <c r="DJ10" s="158"/>
      <c r="DK10" s="158"/>
      <c r="DL10" s="158"/>
      <c r="DM10" s="158"/>
      <c r="DN10" s="158"/>
      <c r="DO10" s="158"/>
      <c r="DP10" s="158"/>
      <c r="DQ10" s="158"/>
      <c r="DR10" s="158"/>
      <c r="DS10" s="158"/>
      <c r="DT10" s="158"/>
      <c r="DU10" s="158"/>
      <c r="DV10" s="158"/>
      <c r="DW10" s="158"/>
      <c r="DX10" s="158"/>
      <c r="DY10" s="158"/>
      <c r="DZ10" s="158"/>
      <c r="EA10" s="158"/>
      <c r="EB10" s="158"/>
      <c r="EC10" s="158"/>
      <c r="ED10" s="158"/>
      <c r="EE10" s="158"/>
      <c r="EF10" s="159"/>
      <c r="EG10" s="147" t="str">
        <f>データ!S6</f>
        <v>I</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臨 災 地 輪</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314</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x14ac:dyDescent="0.15">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x14ac:dyDescent="0.15">
      <c r="A12" s="2"/>
      <c r="B12" s="136" t="str">
        <f>データ!U6</f>
        <v>-</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29465</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非該当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７：１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267</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t="str">
        <f>データ!AF6</f>
        <v>-</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267</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x14ac:dyDescent="0.2">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x14ac:dyDescent="0.15">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67</v>
      </c>
      <c r="NK18" s="126"/>
      <c r="NL18" s="126"/>
      <c r="NM18" s="129" t="s">
        <v>180</v>
      </c>
      <c r="NN18" s="130"/>
      <c r="NO18" s="125" t="s">
        <v>71</v>
      </c>
      <c r="NP18" s="126"/>
      <c r="NQ18" s="126"/>
      <c r="NR18" s="129" t="s">
        <v>180</v>
      </c>
      <c r="NS18" s="130"/>
      <c r="NT18" s="125" t="s">
        <v>38</v>
      </c>
      <c r="NU18" s="126"/>
      <c r="NV18" s="126"/>
      <c r="NW18" s="129" t="s">
        <v>180</v>
      </c>
      <c r="NX18" s="130"/>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31"/>
      <c r="NN19" s="132"/>
      <c r="NO19" s="127"/>
      <c r="NP19" s="128"/>
      <c r="NQ19" s="128"/>
      <c r="NR19" s="131"/>
      <c r="NS19" s="132"/>
      <c r="NT19" s="127"/>
      <c r="NU19" s="128"/>
      <c r="NV19" s="128"/>
      <c r="NW19" s="131"/>
      <c r="NX19" s="132"/>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3" t="s">
        <v>181</v>
      </c>
      <c r="NK22" s="134"/>
      <c r="NL22" s="134"/>
      <c r="NM22" s="134"/>
      <c r="NN22" s="134"/>
      <c r="NO22" s="134"/>
      <c r="NP22" s="134"/>
      <c r="NQ22" s="134"/>
      <c r="NR22" s="134"/>
      <c r="NS22" s="134"/>
      <c r="NT22" s="134"/>
      <c r="NU22" s="134"/>
      <c r="NV22" s="134"/>
      <c r="NW22" s="134"/>
      <c r="NX22" s="135"/>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68.400000000000006</v>
      </c>
      <c r="Q33" s="88"/>
      <c r="R33" s="88"/>
      <c r="S33" s="88"/>
      <c r="T33" s="88"/>
      <c r="U33" s="88"/>
      <c r="V33" s="88"/>
      <c r="W33" s="88"/>
      <c r="X33" s="88"/>
      <c r="Y33" s="88"/>
      <c r="Z33" s="88"/>
      <c r="AA33" s="88"/>
      <c r="AB33" s="88"/>
      <c r="AC33" s="88"/>
      <c r="AD33" s="89"/>
      <c r="AE33" s="87">
        <f>データ!AI7</f>
        <v>76</v>
      </c>
      <c r="AF33" s="88"/>
      <c r="AG33" s="88"/>
      <c r="AH33" s="88"/>
      <c r="AI33" s="88"/>
      <c r="AJ33" s="88"/>
      <c r="AK33" s="88"/>
      <c r="AL33" s="88"/>
      <c r="AM33" s="88"/>
      <c r="AN33" s="88"/>
      <c r="AO33" s="88"/>
      <c r="AP33" s="88"/>
      <c r="AQ33" s="88"/>
      <c r="AR33" s="88"/>
      <c r="AS33" s="89"/>
      <c r="AT33" s="87">
        <f>データ!AJ7</f>
        <v>83.3</v>
      </c>
      <c r="AU33" s="88"/>
      <c r="AV33" s="88"/>
      <c r="AW33" s="88"/>
      <c r="AX33" s="88"/>
      <c r="AY33" s="88"/>
      <c r="AZ33" s="88"/>
      <c r="BA33" s="88"/>
      <c r="BB33" s="88"/>
      <c r="BC33" s="88"/>
      <c r="BD33" s="88"/>
      <c r="BE33" s="88"/>
      <c r="BF33" s="88"/>
      <c r="BG33" s="88"/>
      <c r="BH33" s="89"/>
      <c r="BI33" s="87">
        <f>データ!AK7</f>
        <v>83.1</v>
      </c>
      <c r="BJ33" s="88"/>
      <c r="BK33" s="88"/>
      <c r="BL33" s="88"/>
      <c r="BM33" s="88"/>
      <c r="BN33" s="88"/>
      <c r="BO33" s="88"/>
      <c r="BP33" s="88"/>
      <c r="BQ33" s="88"/>
      <c r="BR33" s="88"/>
      <c r="BS33" s="88"/>
      <c r="BT33" s="88"/>
      <c r="BU33" s="88"/>
      <c r="BV33" s="88"/>
      <c r="BW33" s="89"/>
      <c r="BX33" s="87">
        <f>データ!AL7</f>
        <v>119.9</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62.4</v>
      </c>
      <c r="DE33" s="88"/>
      <c r="DF33" s="88"/>
      <c r="DG33" s="88"/>
      <c r="DH33" s="88"/>
      <c r="DI33" s="88"/>
      <c r="DJ33" s="88"/>
      <c r="DK33" s="88"/>
      <c r="DL33" s="88"/>
      <c r="DM33" s="88"/>
      <c r="DN33" s="88"/>
      <c r="DO33" s="88"/>
      <c r="DP33" s="88"/>
      <c r="DQ33" s="88"/>
      <c r="DR33" s="89"/>
      <c r="DS33" s="87">
        <f>データ!AT7</f>
        <v>67.400000000000006</v>
      </c>
      <c r="DT33" s="88"/>
      <c r="DU33" s="88"/>
      <c r="DV33" s="88"/>
      <c r="DW33" s="88"/>
      <c r="DX33" s="88"/>
      <c r="DY33" s="88"/>
      <c r="DZ33" s="88"/>
      <c r="EA33" s="88"/>
      <c r="EB33" s="88"/>
      <c r="EC33" s="88"/>
      <c r="ED33" s="88"/>
      <c r="EE33" s="88"/>
      <c r="EF33" s="88"/>
      <c r="EG33" s="89"/>
      <c r="EH33" s="87">
        <f>データ!AU7</f>
        <v>75.8</v>
      </c>
      <c r="EI33" s="88"/>
      <c r="EJ33" s="88"/>
      <c r="EK33" s="88"/>
      <c r="EL33" s="88"/>
      <c r="EM33" s="88"/>
      <c r="EN33" s="88"/>
      <c r="EO33" s="88"/>
      <c r="EP33" s="88"/>
      <c r="EQ33" s="88"/>
      <c r="ER33" s="88"/>
      <c r="ES33" s="88"/>
      <c r="ET33" s="88"/>
      <c r="EU33" s="88"/>
      <c r="EV33" s="89"/>
      <c r="EW33" s="87">
        <f>データ!AV7</f>
        <v>79.3</v>
      </c>
      <c r="EX33" s="88"/>
      <c r="EY33" s="88"/>
      <c r="EZ33" s="88"/>
      <c r="FA33" s="88"/>
      <c r="FB33" s="88"/>
      <c r="FC33" s="88"/>
      <c r="FD33" s="88"/>
      <c r="FE33" s="88"/>
      <c r="FF33" s="88"/>
      <c r="FG33" s="88"/>
      <c r="FH33" s="88"/>
      <c r="FI33" s="88"/>
      <c r="FJ33" s="88"/>
      <c r="FK33" s="89"/>
      <c r="FL33" s="87">
        <f>データ!AW7</f>
        <v>82.7</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48</v>
      </c>
      <c r="GS33" s="88"/>
      <c r="GT33" s="88"/>
      <c r="GU33" s="88"/>
      <c r="GV33" s="88"/>
      <c r="GW33" s="88"/>
      <c r="GX33" s="88"/>
      <c r="GY33" s="88"/>
      <c r="GZ33" s="88"/>
      <c r="HA33" s="88"/>
      <c r="HB33" s="88"/>
      <c r="HC33" s="88"/>
      <c r="HD33" s="88"/>
      <c r="HE33" s="88"/>
      <c r="HF33" s="89"/>
      <c r="HG33" s="87">
        <f>データ!BE7</f>
        <v>72.900000000000006</v>
      </c>
      <c r="HH33" s="88"/>
      <c r="HI33" s="88"/>
      <c r="HJ33" s="88"/>
      <c r="HK33" s="88"/>
      <c r="HL33" s="88"/>
      <c r="HM33" s="88"/>
      <c r="HN33" s="88"/>
      <c r="HO33" s="88"/>
      <c r="HP33" s="88"/>
      <c r="HQ33" s="88"/>
      <c r="HR33" s="88"/>
      <c r="HS33" s="88"/>
      <c r="HT33" s="88"/>
      <c r="HU33" s="89"/>
      <c r="HV33" s="87">
        <f>データ!BF7</f>
        <v>78.3</v>
      </c>
      <c r="HW33" s="88"/>
      <c r="HX33" s="88"/>
      <c r="HY33" s="88"/>
      <c r="HZ33" s="88"/>
      <c r="IA33" s="88"/>
      <c r="IB33" s="88"/>
      <c r="IC33" s="88"/>
      <c r="ID33" s="88"/>
      <c r="IE33" s="88"/>
      <c r="IF33" s="88"/>
      <c r="IG33" s="88"/>
      <c r="IH33" s="88"/>
      <c r="II33" s="88"/>
      <c r="IJ33" s="89"/>
      <c r="IK33" s="87">
        <f>データ!BG7</f>
        <v>92</v>
      </c>
      <c r="IL33" s="88"/>
      <c r="IM33" s="88"/>
      <c r="IN33" s="88"/>
      <c r="IO33" s="88"/>
      <c r="IP33" s="88"/>
      <c r="IQ33" s="88"/>
      <c r="IR33" s="88"/>
      <c r="IS33" s="88"/>
      <c r="IT33" s="88"/>
      <c r="IU33" s="88"/>
      <c r="IV33" s="88"/>
      <c r="IW33" s="88"/>
      <c r="IX33" s="88"/>
      <c r="IY33" s="89"/>
      <c r="IZ33" s="87">
        <f>データ!BH7</f>
        <v>38.1</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87.7</v>
      </c>
      <c r="KG33" s="88"/>
      <c r="KH33" s="88"/>
      <c r="KI33" s="88"/>
      <c r="KJ33" s="88"/>
      <c r="KK33" s="88"/>
      <c r="KL33" s="88"/>
      <c r="KM33" s="88"/>
      <c r="KN33" s="88"/>
      <c r="KO33" s="88"/>
      <c r="KP33" s="88"/>
      <c r="KQ33" s="88"/>
      <c r="KR33" s="88"/>
      <c r="KS33" s="88"/>
      <c r="KT33" s="89"/>
      <c r="KU33" s="87">
        <f>データ!BP7</f>
        <v>56.4</v>
      </c>
      <c r="KV33" s="88"/>
      <c r="KW33" s="88"/>
      <c r="KX33" s="88"/>
      <c r="KY33" s="88"/>
      <c r="KZ33" s="88"/>
      <c r="LA33" s="88"/>
      <c r="LB33" s="88"/>
      <c r="LC33" s="88"/>
      <c r="LD33" s="88"/>
      <c r="LE33" s="88"/>
      <c r="LF33" s="88"/>
      <c r="LG33" s="88"/>
      <c r="LH33" s="88"/>
      <c r="LI33" s="89"/>
      <c r="LJ33" s="87">
        <f>データ!BQ7</f>
        <v>71.599999999999994</v>
      </c>
      <c r="LK33" s="88"/>
      <c r="LL33" s="88"/>
      <c r="LM33" s="88"/>
      <c r="LN33" s="88"/>
      <c r="LO33" s="88"/>
      <c r="LP33" s="88"/>
      <c r="LQ33" s="88"/>
      <c r="LR33" s="88"/>
      <c r="LS33" s="88"/>
      <c r="LT33" s="88"/>
      <c r="LU33" s="88"/>
      <c r="LV33" s="88"/>
      <c r="LW33" s="88"/>
      <c r="LX33" s="89"/>
      <c r="LY33" s="87">
        <f>データ!BR7</f>
        <v>81.400000000000006</v>
      </c>
      <c r="LZ33" s="88"/>
      <c r="MA33" s="88"/>
      <c r="MB33" s="88"/>
      <c r="MC33" s="88"/>
      <c r="MD33" s="88"/>
      <c r="ME33" s="88"/>
      <c r="MF33" s="88"/>
      <c r="MG33" s="88"/>
      <c r="MH33" s="88"/>
      <c r="MI33" s="88"/>
      <c r="MJ33" s="88"/>
      <c r="MK33" s="88"/>
      <c r="ML33" s="88"/>
      <c r="MM33" s="89"/>
      <c r="MN33" s="87">
        <f>データ!BS7</f>
        <v>87.2</v>
      </c>
      <c r="MO33" s="88"/>
      <c r="MP33" s="88"/>
      <c r="MQ33" s="88"/>
      <c r="MR33" s="88"/>
      <c r="MS33" s="88"/>
      <c r="MT33" s="88"/>
      <c r="MU33" s="88"/>
      <c r="MV33" s="88"/>
      <c r="MW33" s="88"/>
      <c r="MX33" s="88"/>
      <c r="MY33" s="88"/>
      <c r="MZ33" s="88"/>
      <c r="NA33" s="88"/>
      <c r="NB33" s="89"/>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97.7</v>
      </c>
      <c r="Q34" s="88"/>
      <c r="R34" s="88"/>
      <c r="S34" s="88"/>
      <c r="T34" s="88"/>
      <c r="U34" s="88"/>
      <c r="V34" s="88"/>
      <c r="W34" s="88"/>
      <c r="X34" s="88"/>
      <c r="Y34" s="88"/>
      <c r="Z34" s="88"/>
      <c r="AA34" s="88"/>
      <c r="AB34" s="88"/>
      <c r="AC34" s="88"/>
      <c r="AD34" s="89"/>
      <c r="AE34" s="87">
        <f>データ!AN7</f>
        <v>96.6</v>
      </c>
      <c r="AF34" s="88"/>
      <c r="AG34" s="88"/>
      <c r="AH34" s="88"/>
      <c r="AI34" s="88"/>
      <c r="AJ34" s="88"/>
      <c r="AK34" s="88"/>
      <c r="AL34" s="88"/>
      <c r="AM34" s="88"/>
      <c r="AN34" s="88"/>
      <c r="AO34" s="88"/>
      <c r="AP34" s="88"/>
      <c r="AQ34" s="88"/>
      <c r="AR34" s="88"/>
      <c r="AS34" s="89"/>
      <c r="AT34" s="87">
        <f>データ!AO7</f>
        <v>97.2</v>
      </c>
      <c r="AU34" s="88"/>
      <c r="AV34" s="88"/>
      <c r="AW34" s="88"/>
      <c r="AX34" s="88"/>
      <c r="AY34" s="88"/>
      <c r="AZ34" s="88"/>
      <c r="BA34" s="88"/>
      <c r="BB34" s="88"/>
      <c r="BC34" s="88"/>
      <c r="BD34" s="88"/>
      <c r="BE34" s="88"/>
      <c r="BF34" s="88"/>
      <c r="BG34" s="88"/>
      <c r="BH34" s="89"/>
      <c r="BI34" s="87">
        <f>データ!AP7</f>
        <v>97</v>
      </c>
      <c r="BJ34" s="88"/>
      <c r="BK34" s="88"/>
      <c r="BL34" s="88"/>
      <c r="BM34" s="88"/>
      <c r="BN34" s="88"/>
      <c r="BO34" s="88"/>
      <c r="BP34" s="88"/>
      <c r="BQ34" s="88"/>
      <c r="BR34" s="88"/>
      <c r="BS34" s="88"/>
      <c r="BT34" s="88"/>
      <c r="BU34" s="88"/>
      <c r="BV34" s="88"/>
      <c r="BW34" s="89"/>
      <c r="BX34" s="87">
        <f>データ!AQ7</f>
        <v>97.8</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90.2</v>
      </c>
      <c r="DE34" s="88"/>
      <c r="DF34" s="88"/>
      <c r="DG34" s="88"/>
      <c r="DH34" s="88"/>
      <c r="DI34" s="88"/>
      <c r="DJ34" s="88"/>
      <c r="DK34" s="88"/>
      <c r="DL34" s="88"/>
      <c r="DM34" s="88"/>
      <c r="DN34" s="88"/>
      <c r="DO34" s="88"/>
      <c r="DP34" s="88"/>
      <c r="DQ34" s="88"/>
      <c r="DR34" s="89"/>
      <c r="DS34" s="87">
        <f>データ!AY7</f>
        <v>86.2</v>
      </c>
      <c r="DT34" s="88"/>
      <c r="DU34" s="88"/>
      <c r="DV34" s="88"/>
      <c r="DW34" s="88"/>
      <c r="DX34" s="88"/>
      <c r="DY34" s="88"/>
      <c r="DZ34" s="88"/>
      <c r="EA34" s="88"/>
      <c r="EB34" s="88"/>
      <c r="EC34" s="88"/>
      <c r="ED34" s="88"/>
      <c r="EE34" s="88"/>
      <c r="EF34" s="88"/>
      <c r="EG34" s="89"/>
      <c r="EH34" s="87">
        <f>データ!AZ7</f>
        <v>90.1</v>
      </c>
      <c r="EI34" s="88"/>
      <c r="EJ34" s="88"/>
      <c r="EK34" s="88"/>
      <c r="EL34" s="88"/>
      <c r="EM34" s="88"/>
      <c r="EN34" s="88"/>
      <c r="EO34" s="88"/>
      <c r="EP34" s="88"/>
      <c r="EQ34" s="88"/>
      <c r="ER34" s="88"/>
      <c r="ES34" s="88"/>
      <c r="ET34" s="88"/>
      <c r="EU34" s="88"/>
      <c r="EV34" s="89"/>
      <c r="EW34" s="87">
        <f>データ!BA7</f>
        <v>89.6</v>
      </c>
      <c r="EX34" s="88"/>
      <c r="EY34" s="88"/>
      <c r="EZ34" s="88"/>
      <c r="FA34" s="88"/>
      <c r="FB34" s="88"/>
      <c r="FC34" s="88"/>
      <c r="FD34" s="88"/>
      <c r="FE34" s="88"/>
      <c r="FF34" s="88"/>
      <c r="FG34" s="88"/>
      <c r="FH34" s="88"/>
      <c r="FI34" s="88"/>
      <c r="FJ34" s="88"/>
      <c r="FK34" s="89"/>
      <c r="FL34" s="87">
        <f>データ!BB7</f>
        <v>89.7</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80.7</v>
      </c>
      <c r="GS34" s="88"/>
      <c r="GT34" s="88"/>
      <c r="GU34" s="88"/>
      <c r="GV34" s="88"/>
      <c r="GW34" s="88"/>
      <c r="GX34" s="88"/>
      <c r="GY34" s="88"/>
      <c r="GZ34" s="88"/>
      <c r="HA34" s="88"/>
      <c r="HB34" s="88"/>
      <c r="HC34" s="88"/>
      <c r="HD34" s="88"/>
      <c r="HE34" s="88"/>
      <c r="HF34" s="89"/>
      <c r="HG34" s="87">
        <f>データ!BJ7</f>
        <v>81.599999999999994</v>
      </c>
      <c r="HH34" s="88"/>
      <c r="HI34" s="88"/>
      <c r="HJ34" s="88"/>
      <c r="HK34" s="88"/>
      <c r="HL34" s="88"/>
      <c r="HM34" s="88"/>
      <c r="HN34" s="88"/>
      <c r="HO34" s="88"/>
      <c r="HP34" s="88"/>
      <c r="HQ34" s="88"/>
      <c r="HR34" s="88"/>
      <c r="HS34" s="88"/>
      <c r="HT34" s="88"/>
      <c r="HU34" s="89"/>
      <c r="HV34" s="87">
        <f>データ!BK7</f>
        <v>76.3</v>
      </c>
      <c r="HW34" s="88"/>
      <c r="HX34" s="88"/>
      <c r="HY34" s="88"/>
      <c r="HZ34" s="88"/>
      <c r="IA34" s="88"/>
      <c r="IB34" s="88"/>
      <c r="IC34" s="88"/>
      <c r="ID34" s="88"/>
      <c r="IE34" s="88"/>
      <c r="IF34" s="88"/>
      <c r="IG34" s="88"/>
      <c r="IH34" s="88"/>
      <c r="II34" s="88"/>
      <c r="IJ34" s="89"/>
      <c r="IK34" s="87">
        <f>データ!BL7</f>
        <v>80.7</v>
      </c>
      <c r="IL34" s="88"/>
      <c r="IM34" s="88"/>
      <c r="IN34" s="88"/>
      <c r="IO34" s="88"/>
      <c r="IP34" s="88"/>
      <c r="IQ34" s="88"/>
      <c r="IR34" s="88"/>
      <c r="IS34" s="88"/>
      <c r="IT34" s="88"/>
      <c r="IU34" s="88"/>
      <c r="IV34" s="88"/>
      <c r="IW34" s="88"/>
      <c r="IX34" s="88"/>
      <c r="IY34" s="89"/>
      <c r="IZ34" s="87">
        <f>データ!BM7</f>
        <v>75.900000000000006</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70.599999999999994</v>
      </c>
      <c r="KG34" s="88"/>
      <c r="KH34" s="88"/>
      <c r="KI34" s="88"/>
      <c r="KJ34" s="88"/>
      <c r="KK34" s="88"/>
      <c r="KL34" s="88"/>
      <c r="KM34" s="88"/>
      <c r="KN34" s="88"/>
      <c r="KO34" s="88"/>
      <c r="KP34" s="88"/>
      <c r="KQ34" s="88"/>
      <c r="KR34" s="88"/>
      <c r="KS34" s="88"/>
      <c r="KT34" s="89"/>
      <c r="KU34" s="87">
        <f>データ!BU7</f>
        <v>69.8</v>
      </c>
      <c r="KV34" s="88"/>
      <c r="KW34" s="88"/>
      <c r="KX34" s="88"/>
      <c r="KY34" s="88"/>
      <c r="KZ34" s="88"/>
      <c r="LA34" s="88"/>
      <c r="LB34" s="88"/>
      <c r="LC34" s="88"/>
      <c r="LD34" s="88"/>
      <c r="LE34" s="88"/>
      <c r="LF34" s="88"/>
      <c r="LG34" s="88"/>
      <c r="LH34" s="88"/>
      <c r="LI34" s="89"/>
      <c r="LJ34" s="87">
        <f>データ!BV7</f>
        <v>72.599999999999994</v>
      </c>
      <c r="LK34" s="88"/>
      <c r="LL34" s="88"/>
      <c r="LM34" s="88"/>
      <c r="LN34" s="88"/>
      <c r="LO34" s="88"/>
      <c r="LP34" s="88"/>
      <c r="LQ34" s="88"/>
      <c r="LR34" s="88"/>
      <c r="LS34" s="88"/>
      <c r="LT34" s="88"/>
      <c r="LU34" s="88"/>
      <c r="LV34" s="88"/>
      <c r="LW34" s="88"/>
      <c r="LX34" s="89"/>
      <c r="LY34" s="87">
        <f>データ!BW7</f>
        <v>73.5</v>
      </c>
      <c r="LZ34" s="88"/>
      <c r="MA34" s="88"/>
      <c r="MB34" s="88"/>
      <c r="MC34" s="88"/>
      <c r="MD34" s="88"/>
      <c r="ME34" s="88"/>
      <c r="MF34" s="88"/>
      <c r="MG34" s="88"/>
      <c r="MH34" s="88"/>
      <c r="MI34" s="88"/>
      <c r="MJ34" s="88"/>
      <c r="MK34" s="88"/>
      <c r="ML34" s="88"/>
      <c r="MM34" s="89"/>
      <c r="MN34" s="87">
        <f>データ!BX7</f>
        <v>74.099999999999994</v>
      </c>
      <c r="MO34" s="88"/>
      <c r="MP34" s="88"/>
      <c r="MQ34" s="88"/>
      <c r="MR34" s="88"/>
      <c r="MS34" s="88"/>
      <c r="MT34" s="88"/>
      <c r="MU34" s="88"/>
      <c r="MV34" s="88"/>
      <c r="MW34" s="88"/>
      <c r="MX34" s="88"/>
      <c r="MY34" s="88"/>
      <c r="MZ34" s="88"/>
      <c r="NA34" s="88"/>
      <c r="NB34" s="89"/>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184</v>
      </c>
      <c r="NK39" s="114"/>
      <c r="NL39" s="114"/>
      <c r="NM39" s="114"/>
      <c r="NN39" s="114"/>
      <c r="NO39" s="114"/>
      <c r="NP39" s="114"/>
      <c r="NQ39" s="114"/>
      <c r="NR39" s="114"/>
      <c r="NS39" s="114"/>
      <c r="NT39" s="114"/>
      <c r="NU39" s="114"/>
      <c r="NV39" s="114"/>
      <c r="NW39" s="114"/>
      <c r="NX39" s="11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9" t="s">
        <v>182</v>
      </c>
      <c r="NK54" s="120"/>
      <c r="NL54" s="120"/>
      <c r="NM54" s="120"/>
      <c r="NN54" s="120"/>
      <c r="NO54" s="120"/>
      <c r="NP54" s="120"/>
      <c r="NQ54" s="120"/>
      <c r="NR54" s="120"/>
      <c r="NS54" s="120"/>
      <c r="NT54" s="120"/>
      <c r="NU54" s="120"/>
      <c r="NV54" s="120"/>
      <c r="NW54" s="120"/>
      <c r="NX54" s="121"/>
    </row>
    <row r="55" spans="1:395" ht="13.5" customHeight="1" x14ac:dyDescent="0.15">
      <c r="A55" s="2"/>
      <c r="B55" s="25"/>
      <c r="C55" s="5"/>
      <c r="D55" s="5"/>
      <c r="E55" s="5"/>
      <c r="F55" s="5"/>
      <c r="G55" s="104" t="s">
        <v>56</v>
      </c>
      <c r="H55" s="104"/>
      <c r="I55" s="104"/>
      <c r="J55" s="104"/>
      <c r="K55" s="104"/>
      <c r="L55" s="104"/>
      <c r="M55" s="104"/>
      <c r="N55" s="104"/>
      <c r="O55" s="104"/>
      <c r="P55" s="105">
        <f>データ!BZ7</f>
        <v>60721</v>
      </c>
      <c r="Q55" s="106"/>
      <c r="R55" s="106"/>
      <c r="S55" s="106"/>
      <c r="T55" s="106"/>
      <c r="U55" s="106"/>
      <c r="V55" s="106"/>
      <c r="W55" s="106"/>
      <c r="X55" s="106"/>
      <c r="Y55" s="106"/>
      <c r="Z55" s="106"/>
      <c r="AA55" s="106"/>
      <c r="AB55" s="106"/>
      <c r="AC55" s="106"/>
      <c r="AD55" s="107"/>
      <c r="AE55" s="105">
        <f>データ!CA7</f>
        <v>62477</v>
      </c>
      <c r="AF55" s="106"/>
      <c r="AG55" s="106"/>
      <c r="AH55" s="106"/>
      <c r="AI55" s="106"/>
      <c r="AJ55" s="106"/>
      <c r="AK55" s="106"/>
      <c r="AL55" s="106"/>
      <c r="AM55" s="106"/>
      <c r="AN55" s="106"/>
      <c r="AO55" s="106"/>
      <c r="AP55" s="106"/>
      <c r="AQ55" s="106"/>
      <c r="AR55" s="106"/>
      <c r="AS55" s="107"/>
      <c r="AT55" s="105">
        <f>データ!CB7</f>
        <v>62189</v>
      </c>
      <c r="AU55" s="106"/>
      <c r="AV55" s="106"/>
      <c r="AW55" s="106"/>
      <c r="AX55" s="106"/>
      <c r="AY55" s="106"/>
      <c r="AZ55" s="106"/>
      <c r="BA55" s="106"/>
      <c r="BB55" s="106"/>
      <c r="BC55" s="106"/>
      <c r="BD55" s="106"/>
      <c r="BE55" s="106"/>
      <c r="BF55" s="106"/>
      <c r="BG55" s="106"/>
      <c r="BH55" s="107"/>
      <c r="BI55" s="105">
        <f>データ!CC7</f>
        <v>60718</v>
      </c>
      <c r="BJ55" s="106"/>
      <c r="BK55" s="106"/>
      <c r="BL55" s="106"/>
      <c r="BM55" s="106"/>
      <c r="BN55" s="106"/>
      <c r="BO55" s="106"/>
      <c r="BP55" s="106"/>
      <c r="BQ55" s="106"/>
      <c r="BR55" s="106"/>
      <c r="BS55" s="106"/>
      <c r="BT55" s="106"/>
      <c r="BU55" s="106"/>
      <c r="BV55" s="106"/>
      <c r="BW55" s="107"/>
      <c r="BX55" s="105">
        <f>データ!CD7</f>
        <v>63513</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12285</v>
      </c>
      <c r="DE55" s="106"/>
      <c r="DF55" s="106"/>
      <c r="DG55" s="106"/>
      <c r="DH55" s="106"/>
      <c r="DI55" s="106"/>
      <c r="DJ55" s="106"/>
      <c r="DK55" s="106"/>
      <c r="DL55" s="106"/>
      <c r="DM55" s="106"/>
      <c r="DN55" s="106"/>
      <c r="DO55" s="106"/>
      <c r="DP55" s="106"/>
      <c r="DQ55" s="106"/>
      <c r="DR55" s="107"/>
      <c r="DS55" s="105">
        <f>データ!CL7</f>
        <v>11979</v>
      </c>
      <c r="DT55" s="106"/>
      <c r="DU55" s="106"/>
      <c r="DV55" s="106"/>
      <c r="DW55" s="106"/>
      <c r="DX55" s="106"/>
      <c r="DY55" s="106"/>
      <c r="DZ55" s="106"/>
      <c r="EA55" s="106"/>
      <c r="EB55" s="106"/>
      <c r="EC55" s="106"/>
      <c r="ED55" s="106"/>
      <c r="EE55" s="106"/>
      <c r="EF55" s="106"/>
      <c r="EG55" s="107"/>
      <c r="EH55" s="105">
        <f>データ!CM7</f>
        <v>11159</v>
      </c>
      <c r="EI55" s="106"/>
      <c r="EJ55" s="106"/>
      <c r="EK55" s="106"/>
      <c r="EL55" s="106"/>
      <c r="EM55" s="106"/>
      <c r="EN55" s="106"/>
      <c r="EO55" s="106"/>
      <c r="EP55" s="106"/>
      <c r="EQ55" s="106"/>
      <c r="ER55" s="106"/>
      <c r="ES55" s="106"/>
      <c r="ET55" s="106"/>
      <c r="EU55" s="106"/>
      <c r="EV55" s="107"/>
      <c r="EW55" s="105">
        <f>データ!CN7</f>
        <v>11303</v>
      </c>
      <c r="EX55" s="106"/>
      <c r="EY55" s="106"/>
      <c r="EZ55" s="106"/>
      <c r="FA55" s="106"/>
      <c r="FB55" s="106"/>
      <c r="FC55" s="106"/>
      <c r="FD55" s="106"/>
      <c r="FE55" s="106"/>
      <c r="FF55" s="106"/>
      <c r="FG55" s="106"/>
      <c r="FH55" s="106"/>
      <c r="FI55" s="106"/>
      <c r="FJ55" s="106"/>
      <c r="FK55" s="107"/>
      <c r="FL55" s="105">
        <f>データ!CO7</f>
        <v>11609</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69.400000000000006</v>
      </c>
      <c r="GS55" s="88"/>
      <c r="GT55" s="88"/>
      <c r="GU55" s="88"/>
      <c r="GV55" s="88"/>
      <c r="GW55" s="88"/>
      <c r="GX55" s="88"/>
      <c r="GY55" s="88"/>
      <c r="GZ55" s="88"/>
      <c r="HA55" s="88"/>
      <c r="HB55" s="88"/>
      <c r="HC55" s="88"/>
      <c r="HD55" s="88"/>
      <c r="HE55" s="88"/>
      <c r="HF55" s="89"/>
      <c r="HG55" s="87">
        <f>データ!CW7</f>
        <v>57</v>
      </c>
      <c r="HH55" s="88"/>
      <c r="HI55" s="88"/>
      <c r="HJ55" s="88"/>
      <c r="HK55" s="88"/>
      <c r="HL55" s="88"/>
      <c r="HM55" s="88"/>
      <c r="HN55" s="88"/>
      <c r="HO55" s="88"/>
      <c r="HP55" s="88"/>
      <c r="HQ55" s="88"/>
      <c r="HR55" s="88"/>
      <c r="HS55" s="88"/>
      <c r="HT55" s="88"/>
      <c r="HU55" s="89"/>
      <c r="HV55" s="87">
        <f>データ!CX7</f>
        <v>54.8</v>
      </c>
      <c r="HW55" s="88"/>
      <c r="HX55" s="88"/>
      <c r="HY55" s="88"/>
      <c r="HZ55" s="88"/>
      <c r="IA55" s="88"/>
      <c r="IB55" s="88"/>
      <c r="IC55" s="88"/>
      <c r="ID55" s="88"/>
      <c r="IE55" s="88"/>
      <c r="IF55" s="88"/>
      <c r="IG55" s="88"/>
      <c r="IH55" s="88"/>
      <c r="II55" s="88"/>
      <c r="IJ55" s="89"/>
      <c r="IK55" s="87">
        <f>データ!CY7</f>
        <v>62.3</v>
      </c>
      <c r="IL55" s="88"/>
      <c r="IM55" s="88"/>
      <c r="IN55" s="88"/>
      <c r="IO55" s="88"/>
      <c r="IP55" s="88"/>
      <c r="IQ55" s="88"/>
      <c r="IR55" s="88"/>
      <c r="IS55" s="88"/>
      <c r="IT55" s="88"/>
      <c r="IU55" s="88"/>
      <c r="IV55" s="88"/>
      <c r="IW55" s="88"/>
      <c r="IX55" s="88"/>
      <c r="IY55" s="89"/>
      <c r="IZ55" s="87">
        <f>データ!CZ7</f>
        <v>42</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26.1</v>
      </c>
      <c r="KG55" s="88"/>
      <c r="KH55" s="88"/>
      <c r="KI55" s="88"/>
      <c r="KJ55" s="88"/>
      <c r="KK55" s="88"/>
      <c r="KL55" s="88"/>
      <c r="KM55" s="88"/>
      <c r="KN55" s="88"/>
      <c r="KO55" s="88"/>
      <c r="KP55" s="88"/>
      <c r="KQ55" s="88"/>
      <c r="KR55" s="88"/>
      <c r="KS55" s="88"/>
      <c r="KT55" s="89"/>
      <c r="KU55" s="87">
        <f>データ!DH7</f>
        <v>26.8</v>
      </c>
      <c r="KV55" s="88"/>
      <c r="KW55" s="88"/>
      <c r="KX55" s="88"/>
      <c r="KY55" s="88"/>
      <c r="KZ55" s="88"/>
      <c r="LA55" s="88"/>
      <c r="LB55" s="88"/>
      <c r="LC55" s="88"/>
      <c r="LD55" s="88"/>
      <c r="LE55" s="88"/>
      <c r="LF55" s="88"/>
      <c r="LG55" s="88"/>
      <c r="LH55" s="88"/>
      <c r="LI55" s="89"/>
      <c r="LJ55" s="87">
        <f>データ!DI7</f>
        <v>24.1</v>
      </c>
      <c r="LK55" s="88"/>
      <c r="LL55" s="88"/>
      <c r="LM55" s="88"/>
      <c r="LN55" s="88"/>
      <c r="LO55" s="88"/>
      <c r="LP55" s="88"/>
      <c r="LQ55" s="88"/>
      <c r="LR55" s="88"/>
      <c r="LS55" s="88"/>
      <c r="LT55" s="88"/>
      <c r="LU55" s="88"/>
      <c r="LV55" s="88"/>
      <c r="LW55" s="88"/>
      <c r="LX55" s="89"/>
      <c r="LY55" s="87">
        <f>データ!DJ7</f>
        <v>23.1</v>
      </c>
      <c r="LZ55" s="88"/>
      <c r="MA55" s="88"/>
      <c r="MB55" s="88"/>
      <c r="MC55" s="88"/>
      <c r="MD55" s="88"/>
      <c r="ME55" s="88"/>
      <c r="MF55" s="88"/>
      <c r="MG55" s="88"/>
      <c r="MH55" s="88"/>
      <c r="MI55" s="88"/>
      <c r="MJ55" s="88"/>
      <c r="MK55" s="88"/>
      <c r="ML55" s="88"/>
      <c r="MM55" s="89"/>
      <c r="MN55" s="87">
        <f>データ!DK7</f>
        <v>15.7</v>
      </c>
      <c r="MO55" s="88"/>
      <c r="MP55" s="88"/>
      <c r="MQ55" s="88"/>
      <c r="MR55" s="88"/>
      <c r="MS55" s="88"/>
      <c r="MT55" s="88"/>
      <c r="MU55" s="88"/>
      <c r="MV55" s="88"/>
      <c r="MW55" s="88"/>
      <c r="MX55" s="88"/>
      <c r="MY55" s="88"/>
      <c r="MZ55" s="88"/>
      <c r="NA55" s="88"/>
      <c r="NB55" s="89"/>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5" ht="13.5" customHeight="1" x14ac:dyDescent="0.15">
      <c r="A56" s="2"/>
      <c r="B56" s="25"/>
      <c r="C56" s="5"/>
      <c r="D56" s="5"/>
      <c r="E56" s="5"/>
      <c r="F56" s="5"/>
      <c r="G56" s="104" t="s">
        <v>58</v>
      </c>
      <c r="H56" s="104"/>
      <c r="I56" s="104"/>
      <c r="J56" s="104"/>
      <c r="K56" s="104"/>
      <c r="L56" s="104"/>
      <c r="M56" s="104"/>
      <c r="N56" s="104"/>
      <c r="O56" s="104"/>
      <c r="P56" s="105">
        <f>データ!CE7</f>
        <v>48921</v>
      </c>
      <c r="Q56" s="106"/>
      <c r="R56" s="106"/>
      <c r="S56" s="106"/>
      <c r="T56" s="106"/>
      <c r="U56" s="106"/>
      <c r="V56" s="106"/>
      <c r="W56" s="106"/>
      <c r="X56" s="106"/>
      <c r="Y56" s="106"/>
      <c r="Z56" s="106"/>
      <c r="AA56" s="106"/>
      <c r="AB56" s="106"/>
      <c r="AC56" s="106"/>
      <c r="AD56" s="107"/>
      <c r="AE56" s="105">
        <f>データ!CF7</f>
        <v>45085</v>
      </c>
      <c r="AF56" s="106"/>
      <c r="AG56" s="106"/>
      <c r="AH56" s="106"/>
      <c r="AI56" s="106"/>
      <c r="AJ56" s="106"/>
      <c r="AK56" s="106"/>
      <c r="AL56" s="106"/>
      <c r="AM56" s="106"/>
      <c r="AN56" s="106"/>
      <c r="AO56" s="106"/>
      <c r="AP56" s="106"/>
      <c r="AQ56" s="106"/>
      <c r="AR56" s="106"/>
      <c r="AS56" s="107"/>
      <c r="AT56" s="105">
        <f>データ!CG7</f>
        <v>50510</v>
      </c>
      <c r="AU56" s="106"/>
      <c r="AV56" s="106"/>
      <c r="AW56" s="106"/>
      <c r="AX56" s="106"/>
      <c r="AY56" s="106"/>
      <c r="AZ56" s="106"/>
      <c r="BA56" s="106"/>
      <c r="BB56" s="106"/>
      <c r="BC56" s="106"/>
      <c r="BD56" s="106"/>
      <c r="BE56" s="106"/>
      <c r="BF56" s="106"/>
      <c r="BG56" s="106"/>
      <c r="BH56" s="107"/>
      <c r="BI56" s="105">
        <f>データ!CH7</f>
        <v>50958</v>
      </c>
      <c r="BJ56" s="106"/>
      <c r="BK56" s="106"/>
      <c r="BL56" s="106"/>
      <c r="BM56" s="106"/>
      <c r="BN56" s="106"/>
      <c r="BO56" s="106"/>
      <c r="BP56" s="106"/>
      <c r="BQ56" s="106"/>
      <c r="BR56" s="106"/>
      <c r="BS56" s="106"/>
      <c r="BT56" s="106"/>
      <c r="BU56" s="106"/>
      <c r="BV56" s="106"/>
      <c r="BW56" s="107"/>
      <c r="BX56" s="105">
        <f>データ!CI7</f>
        <v>52405</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12272</v>
      </c>
      <c r="DE56" s="106"/>
      <c r="DF56" s="106"/>
      <c r="DG56" s="106"/>
      <c r="DH56" s="106"/>
      <c r="DI56" s="106"/>
      <c r="DJ56" s="106"/>
      <c r="DK56" s="106"/>
      <c r="DL56" s="106"/>
      <c r="DM56" s="106"/>
      <c r="DN56" s="106"/>
      <c r="DO56" s="106"/>
      <c r="DP56" s="106"/>
      <c r="DQ56" s="106"/>
      <c r="DR56" s="107"/>
      <c r="DS56" s="105">
        <f>データ!CQ7</f>
        <v>11881</v>
      </c>
      <c r="DT56" s="106"/>
      <c r="DU56" s="106"/>
      <c r="DV56" s="106"/>
      <c r="DW56" s="106"/>
      <c r="DX56" s="106"/>
      <c r="DY56" s="106"/>
      <c r="DZ56" s="106"/>
      <c r="EA56" s="106"/>
      <c r="EB56" s="106"/>
      <c r="EC56" s="106"/>
      <c r="ED56" s="106"/>
      <c r="EE56" s="106"/>
      <c r="EF56" s="106"/>
      <c r="EG56" s="107"/>
      <c r="EH56" s="105">
        <f>データ!CR7</f>
        <v>13552</v>
      </c>
      <c r="EI56" s="106"/>
      <c r="EJ56" s="106"/>
      <c r="EK56" s="106"/>
      <c r="EL56" s="106"/>
      <c r="EM56" s="106"/>
      <c r="EN56" s="106"/>
      <c r="EO56" s="106"/>
      <c r="EP56" s="106"/>
      <c r="EQ56" s="106"/>
      <c r="ER56" s="106"/>
      <c r="ES56" s="106"/>
      <c r="ET56" s="106"/>
      <c r="EU56" s="106"/>
      <c r="EV56" s="107"/>
      <c r="EW56" s="105">
        <f>データ!CS7</f>
        <v>13792</v>
      </c>
      <c r="EX56" s="106"/>
      <c r="EY56" s="106"/>
      <c r="EZ56" s="106"/>
      <c r="FA56" s="106"/>
      <c r="FB56" s="106"/>
      <c r="FC56" s="106"/>
      <c r="FD56" s="106"/>
      <c r="FE56" s="106"/>
      <c r="FF56" s="106"/>
      <c r="FG56" s="106"/>
      <c r="FH56" s="106"/>
      <c r="FI56" s="106"/>
      <c r="FJ56" s="106"/>
      <c r="FK56" s="107"/>
      <c r="FL56" s="105">
        <f>データ!CT7</f>
        <v>14290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55.6</v>
      </c>
      <c r="GS56" s="88"/>
      <c r="GT56" s="88"/>
      <c r="GU56" s="88"/>
      <c r="GV56" s="88"/>
      <c r="GW56" s="88"/>
      <c r="GX56" s="88"/>
      <c r="GY56" s="88"/>
      <c r="GZ56" s="88"/>
      <c r="HA56" s="88"/>
      <c r="HB56" s="88"/>
      <c r="HC56" s="88"/>
      <c r="HD56" s="88"/>
      <c r="HE56" s="88"/>
      <c r="HF56" s="89"/>
      <c r="HG56" s="87">
        <f>データ!DB7</f>
        <v>58.3</v>
      </c>
      <c r="HH56" s="88"/>
      <c r="HI56" s="88"/>
      <c r="HJ56" s="88"/>
      <c r="HK56" s="88"/>
      <c r="HL56" s="88"/>
      <c r="HM56" s="88"/>
      <c r="HN56" s="88"/>
      <c r="HO56" s="88"/>
      <c r="HP56" s="88"/>
      <c r="HQ56" s="88"/>
      <c r="HR56" s="88"/>
      <c r="HS56" s="88"/>
      <c r="HT56" s="88"/>
      <c r="HU56" s="89"/>
      <c r="HV56" s="87">
        <f>データ!DC7</f>
        <v>55.8</v>
      </c>
      <c r="HW56" s="88"/>
      <c r="HX56" s="88"/>
      <c r="HY56" s="88"/>
      <c r="HZ56" s="88"/>
      <c r="IA56" s="88"/>
      <c r="IB56" s="88"/>
      <c r="IC56" s="88"/>
      <c r="ID56" s="88"/>
      <c r="IE56" s="88"/>
      <c r="IF56" s="88"/>
      <c r="IG56" s="88"/>
      <c r="IH56" s="88"/>
      <c r="II56" s="88"/>
      <c r="IJ56" s="89"/>
      <c r="IK56" s="87">
        <f>データ!DD7</f>
        <v>56.1</v>
      </c>
      <c r="IL56" s="88"/>
      <c r="IM56" s="88"/>
      <c r="IN56" s="88"/>
      <c r="IO56" s="88"/>
      <c r="IP56" s="88"/>
      <c r="IQ56" s="88"/>
      <c r="IR56" s="88"/>
      <c r="IS56" s="88"/>
      <c r="IT56" s="88"/>
      <c r="IU56" s="88"/>
      <c r="IV56" s="88"/>
      <c r="IW56" s="88"/>
      <c r="IX56" s="88"/>
      <c r="IY56" s="89"/>
      <c r="IZ56" s="87">
        <f>データ!DE7</f>
        <v>56</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23.2</v>
      </c>
      <c r="KG56" s="88"/>
      <c r="KH56" s="88"/>
      <c r="KI56" s="88"/>
      <c r="KJ56" s="88"/>
      <c r="KK56" s="88"/>
      <c r="KL56" s="88"/>
      <c r="KM56" s="88"/>
      <c r="KN56" s="88"/>
      <c r="KO56" s="88"/>
      <c r="KP56" s="88"/>
      <c r="KQ56" s="88"/>
      <c r="KR56" s="88"/>
      <c r="KS56" s="88"/>
      <c r="KT56" s="89"/>
      <c r="KU56" s="87">
        <f>データ!DM7</f>
        <v>22</v>
      </c>
      <c r="KV56" s="88"/>
      <c r="KW56" s="88"/>
      <c r="KX56" s="88"/>
      <c r="KY56" s="88"/>
      <c r="KZ56" s="88"/>
      <c r="LA56" s="88"/>
      <c r="LB56" s="88"/>
      <c r="LC56" s="88"/>
      <c r="LD56" s="88"/>
      <c r="LE56" s="88"/>
      <c r="LF56" s="88"/>
      <c r="LG56" s="88"/>
      <c r="LH56" s="88"/>
      <c r="LI56" s="89"/>
      <c r="LJ56" s="87">
        <f>データ!DN7</f>
        <v>23.8</v>
      </c>
      <c r="LK56" s="88"/>
      <c r="LL56" s="88"/>
      <c r="LM56" s="88"/>
      <c r="LN56" s="88"/>
      <c r="LO56" s="88"/>
      <c r="LP56" s="88"/>
      <c r="LQ56" s="88"/>
      <c r="LR56" s="88"/>
      <c r="LS56" s="88"/>
      <c r="LT56" s="88"/>
      <c r="LU56" s="88"/>
      <c r="LV56" s="88"/>
      <c r="LW56" s="88"/>
      <c r="LX56" s="89"/>
      <c r="LY56" s="87">
        <f>データ!DO7</f>
        <v>23.9</v>
      </c>
      <c r="LZ56" s="88"/>
      <c r="MA56" s="88"/>
      <c r="MB56" s="88"/>
      <c r="MC56" s="88"/>
      <c r="MD56" s="88"/>
      <c r="ME56" s="88"/>
      <c r="MF56" s="88"/>
      <c r="MG56" s="88"/>
      <c r="MH56" s="88"/>
      <c r="MI56" s="88"/>
      <c r="MJ56" s="88"/>
      <c r="MK56" s="88"/>
      <c r="ML56" s="88"/>
      <c r="MM56" s="89"/>
      <c r="MN56" s="87">
        <f>データ!DP7</f>
        <v>23.6</v>
      </c>
      <c r="MO56" s="88"/>
      <c r="MP56" s="88"/>
      <c r="MQ56" s="88"/>
      <c r="MR56" s="88"/>
      <c r="MS56" s="88"/>
      <c r="MT56" s="88"/>
      <c r="MU56" s="88"/>
      <c r="MV56" s="88"/>
      <c r="MW56" s="88"/>
      <c r="MX56" s="88"/>
      <c r="MY56" s="88"/>
      <c r="MZ56" s="88"/>
      <c r="NA56" s="88"/>
      <c r="NB56" s="89"/>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9"/>
      <c r="NK60" s="120"/>
      <c r="NL60" s="120"/>
      <c r="NM60" s="120"/>
      <c r="NN60" s="120"/>
      <c r="NO60" s="120"/>
      <c r="NP60" s="120"/>
      <c r="NQ60" s="120"/>
      <c r="NR60" s="120"/>
      <c r="NS60" s="120"/>
      <c r="NT60" s="120"/>
      <c r="NU60" s="120"/>
      <c r="NV60" s="120"/>
      <c r="NW60" s="120"/>
      <c r="NX60" s="121"/>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9"/>
      <c r="NK61" s="120"/>
      <c r="NL61" s="120"/>
      <c r="NM61" s="120"/>
      <c r="NN61" s="120"/>
      <c r="NO61" s="120"/>
      <c r="NP61" s="120"/>
      <c r="NQ61" s="120"/>
      <c r="NR61" s="120"/>
      <c r="NS61" s="120"/>
      <c r="NT61" s="120"/>
      <c r="NU61" s="120"/>
      <c r="NV61" s="120"/>
      <c r="NW61" s="120"/>
      <c r="NX61" s="121"/>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9"/>
      <c r="NK62" s="120"/>
      <c r="NL62" s="120"/>
      <c r="NM62" s="120"/>
      <c r="NN62" s="120"/>
      <c r="NO62" s="120"/>
      <c r="NP62" s="120"/>
      <c r="NQ62" s="120"/>
      <c r="NR62" s="120"/>
      <c r="NS62" s="120"/>
      <c r="NT62" s="120"/>
      <c r="NU62" s="120"/>
      <c r="NV62" s="120"/>
      <c r="NW62" s="120"/>
      <c r="NX62" s="121"/>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9"/>
      <c r="NK63" s="120"/>
      <c r="NL63" s="120"/>
      <c r="NM63" s="120"/>
      <c r="NN63" s="120"/>
      <c r="NO63" s="120"/>
      <c r="NP63" s="120"/>
      <c r="NQ63" s="120"/>
      <c r="NR63" s="120"/>
      <c r="NS63" s="120"/>
      <c r="NT63" s="120"/>
      <c r="NU63" s="120"/>
      <c r="NV63" s="120"/>
      <c r="NW63" s="120"/>
      <c r="NX63" s="121"/>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183</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7.7</v>
      </c>
      <c r="V79" s="82"/>
      <c r="W79" s="82"/>
      <c r="X79" s="82"/>
      <c r="Y79" s="82"/>
      <c r="Z79" s="82"/>
      <c r="AA79" s="82"/>
      <c r="AB79" s="82"/>
      <c r="AC79" s="82"/>
      <c r="AD79" s="82"/>
      <c r="AE79" s="82"/>
      <c r="AF79" s="82"/>
      <c r="AG79" s="82"/>
      <c r="AH79" s="82"/>
      <c r="AI79" s="82"/>
      <c r="AJ79" s="82"/>
      <c r="AK79" s="82"/>
      <c r="AL79" s="82"/>
      <c r="AM79" s="82"/>
      <c r="AN79" s="82">
        <f>データ!DS7</f>
        <v>15.2</v>
      </c>
      <c r="AO79" s="82"/>
      <c r="AP79" s="82"/>
      <c r="AQ79" s="82"/>
      <c r="AR79" s="82"/>
      <c r="AS79" s="82"/>
      <c r="AT79" s="82"/>
      <c r="AU79" s="82"/>
      <c r="AV79" s="82"/>
      <c r="AW79" s="82"/>
      <c r="AX79" s="82"/>
      <c r="AY79" s="82"/>
      <c r="AZ79" s="82"/>
      <c r="BA79" s="82"/>
      <c r="BB79" s="82"/>
      <c r="BC79" s="82"/>
      <c r="BD79" s="82"/>
      <c r="BE79" s="82"/>
      <c r="BF79" s="82"/>
      <c r="BG79" s="82">
        <f>データ!DT7</f>
        <v>23</v>
      </c>
      <c r="BH79" s="82"/>
      <c r="BI79" s="82"/>
      <c r="BJ79" s="82"/>
      <c r="BK79" s="82"/>
      <c r="BL79" s="82"/>
      <c r="BM79" s="82"/>
      <c r="BN79" s="82"/>
      <c r="BO79" s="82"/>
      <c r="BP79" s="82"/>
      <c r="BQ79" s="82"/>
      <c r="BR79" s="82"/>
      <c r="BS79" s="82"/>
      <c r="BT79" s="82"/>
      <c r="BU79" s="82"/>
      <c r="BV79" s="82"/>
      <c r="BW79" s="82"/>
      <c r="BX79" s="82"/>
      <c r="BY79" s="82"/>
      <c r="BZ79" s="82">
        <f>データ!DU7</f>
        <v>30.6</v>
      </c>
      <c r="CA79" s="82"/>
      <c r="CB79" s="82"/>
      <c r="CC79" s="82"/>
      <c r="CD79" s="82"/>
      <c r="CE79" s="82"/>
      <c r="CF79" s="82"/>
      <c r="CG79" s="82"/>
      <c r="CH79" s="82"/>
      <c r="CI79" s="82"/>
      <c r="CJ79" s="82"/>
      <c r="CK79" s="82"/>
      <c r="CL79" s="82"/>
      <c r="CM79" s="82"/>
      <c r="CN79" s="82"/>
      <c r="CO79" s="82"/>
      <c r="CP79" s="82"/>
      <c r="CQ79" s="82"/>
      <c r="CR79" s="82"/>
      <c r="CS79" s="82">
        <f>データ!DV7</f>
        <v>38.5</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17.2</v>
      </c>
      <c r="EP79" s="82"/>
      <c r="EQ79" s="82"/>
      <c r="ER79" s="82"/>
      <c r="ES79" s="82"/>
      <c r="ET79" s="82"/>
      <c r="EU79" s="82"/>
      <c r="EV79" s="82"/>
      <c r="EW79" s="82"/>
      <c r="EX79" s="82"/>
      <c r="EY79" s="82"/>
      <c r="EZ79" s="82"/>
      <c r="FA79" s="82"/>
      <c r="FB79" s="82"/>
      <c r="FC79" s="82"/>
      <c r="FD79" s="82"/>
      <c r="FE79" s="82"/>
      <c r="FF79" s="82"/>
      <c r="FG79" s="82"/>
      <c r="FH79" s="82">
        <f>データ!ED7</f>
        <v>31.9</v>
      </c>
      <c r="FI79" s="82"/>
      <c r="FJ79" s="82"/>
      <c r="FK79" s="82"/>
      <c r="FL79" s="82"/>
      <c r="FM79" s="82"/>
      <c r="FN79" s="82"/>
      <c r="FO79" s="82"/>
      <c r="FP79" s="82"/>
      <c r="FQ79" s="82"/>
      <c r="FR79" s="82"/>
      <c r="FS79" s="82"/>
      <c r="FT79" s="82"/>
      <c r="FU79" s="82"/>
      <c r="FV79" s="82"/>
      <c r="FW79" s="82"/>
      <c r="FX79" s="82"/>
      <c r="FY79" s="82"/>
      <c r="FZ79" s="82"/>
      <c r="GA79" s="82">
        <f>データ!EE7</f>
        <v>47.9</v>
      </c>
      <c r="GB79" s="82"/>
      <c r="GC79" s="82"/>
      <c r="GD79" s="82"/>
      <c r="GE79" s="82"/>
      <c r="GF79" s="82"/>
      <c r="GG79" s="82"/>
      <c r="GH79" s="82"/>
      <c r="GI79" s="82"/>
      <c r="GJ79" s="82"/>
      <c r="GK79" s="82"/>
      <c r="GL79" s="82"/>
      <c r="GM79" s="82"/>
      <c r="GN79" s="82"/>
      <c r="GO79" s="82"/>
      <c r="GP79" s="82"/>
      <c r="GQ79" s="82"/>
      <c r="GR79" s="82"/>
      <c r="GS79" s="82"/>
      <c r="GT79" s="82">
        <f>データ!EF7</f>
        <v>61.6</v>
      </c>
      <c r="GU79" s="82"/>
      <c r="GV79" s="82"/>
      <c r="GW79" s="82"/>
      <c r="GX79" s="82"/>
      <c r="GY79" s="82"/>
      <c r="GZ79" s="82"/>
      <c r="HA79" s="82"/>
      <c r="HB79" s="82"/>
      <c r="HC79" s="82"/>
      <c r="HD79" s="82"/>
      <c r="HE79" s="82"/>
      <c r="HF79" s="82"/>
      <c r="HG79" s="82"/>
      <c r="HH79" s="82"/>
      <c r="HI79" s="82"/>
      <c r="HJ79" s="82"/>
      <c r="HK79" s="82"/>
      <c r="HL79" s="82"/>
      <c r="HM79" s="82">
        <f>データ!EG7</f>
        <v>77.8</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36122873</v>
      </c>
      <c r="JK79" s="81"/>
      <c r="JL79" s="81"/>
      <c r="JM79" s="81"/>
      <c r="JN79" s="81"/>
      <c r="JO79" s="81"/>
      <c r="JP79" s="81"/>
      <c r="JQ79" s="81"/>
      <c r="JR79" s="81"/>
      <c r="JS79" s="81"/>
      <c r="JT79" s="81"/>
      <c r="JU79" s="81"/>
      <c r="JV79" s="81"/>
      <c r="JW79" s="81"/>
      <c r="JX79" s="81"/>
      <c r="JY79" s="81"/>
      <c r="JZ79" s="81"/>
      <c r="KA79" s="81"/>
      <c r="KB79" s="81"/>
      <c r="KC79" s="81">
        <f>データ!EO7</f>
        <v>50567161</v>
      </c>
      <c r="KD79" s="81"/>
      <c r="KE79" s="81"/>
      <c r="KF79" s="81"/>
      <c r="KG79" s="81"/>
      <c r="KH79" s="81"/>
      <c r="KI79" s="81"/>
      <c r="KJ79" s="81"/>
      <c r="KK79" s="81"/>
      <c r="KL79" s="81"/>
      <c r="KM79" s="81"/>
      <c r="KN79" s="81"/>
      <c r="KO79" s="81"/>
      <c r="KP79" s="81"/>
      <c r="KQ79" s="81"/>
      <c r="KR79" s="81"/>
      <c r="KS79" s="81"/>
      <c r="KT79" s="81"/>
      <c r="KU79" s="81"/>
      <c r="KV79" s="81">
        <f>データ!EP7</f>
        <v>37390602</v>
      </c>
      <c r="KW79" s="81"/>
      <c r="KX79" s="81"/>
      <c r="KY79" s="81"/>
      <c r="KZ79" s="81"/>
      <c r="LA79" s="81"/>
      <c r="LB79" s="81"/>
      <c r="LC79" s="81"/>
      <c r="LD79" s="81"/>
      <c r="LE79" s="81"/>
      <c r="LF79" s="81"/>
      <c r="LG79" s="81"/>
      <c r="LH79" s="81"/>
      <c r="LI79" s="81"/>
      <c r="LJ79" s="81"/>
      <c r="LK79" s="81"/>
      <c r="LL79" s="81"/>
      <c r="LM79" s="81"/>
      <c r="LN79" s="81"/>
      <c r="LO79" s="81">
        <f>データ!EQ7</f>
        <v>38031430</v>
      </c>
      <c r="LP79" s="81"/>
      <c r="LQ79" s="81"/>
      <c r="LR79" s="81"/>
      <c r="LS79" s="81"/>
      <c r="LT79" s="81"/>
      <c r="LU79" s="81"/>
      <c r="LV79" s="81"/>
      <c r="LW79" s="81"/>
      <c r="LX79" s="81"/>
      <c r="LY79" s="81"/>
      <c r="LZ79" s="81"/>
      <c r="MA79" s="81"/>
      <c r="MB79" s="81"/>
      <c r="MC79" s="81"/>
      <c r="MD79" s="81"/>
      <c r="ME79" s="81"/>
      <c r="MF79" s="81"/>
      <c r="MG79" s="81"/>
      <c r="MH79" s="81">
        <f>データ!ER7</f>
        <v>38069876</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48.9</v>
      </c>
      <c r="V80" s="82"/>
      <c r="W80" s="82"/>
      <c r="X80" s="82"/>
      <c r="Y80" s="82"/>
      <c r="Z80" s="82"/>
      <c r="AA80" s="82"/>
      <c r="AB80" s="82"/>
      <c r="AC80" s="82"/>
      <c r="AD80" s="82"/>
      <c r="AE80" s="82"/>
      <c r="AF80" s="82"/>
      <c r="AG80" s="82"/>
      <c r="AH80" s="82"/>
      <c r="AI80" s="82"/>
      <c r="AJ80" s="82"/>
      <c r="AK80" s="82"/>
      <c r="AL80" s="82"/>
      <c r="AM80" s="82"/>
      <c r="AN80" s="82">
        <f>データ!DX7</f>
        <v>48.1</v>
      </c>
      <c r="AO80" s="82"/>
      <c r="AP80" s="82"/>
      <c r="AQ80" s="82"/>
      <c r="AR80" s="82"/>
      <c r="AS80" s="82"/>
      <c r="AT80" s="82"/>
      <c r="AU80" s="82"/>
      <c r="AV80" s="82"/>
      <c r="AW80" s="82"/>
      <c r="AX80" s="82"/>
      <c r="AY80" s="82"/>
      <c r="AZ80" s="82"/>
      <c r="BA80" s="82"/>
      <c r="BB80" s="82"/>
      <c r="BC80" s="82"/>
      <c r="BD80" s="82"/>
      <c r="BE80" s="82"/>
      <c r="BF80" s="82"/>
      <c r="BG80" s="82">
        <f>データ!DY7</f>
        <v>49.8</v>
      </c>
      <c r="BH80" s="82"/>
      <c r="BI80" s="82"/>
      <c r="BJ80" s="82"/>
      <c r="BK80" s="82"/>
      <c r="BL80" s="82"/>
      <c r="BM80" s="82"/>
      <c r="BN80" s="82"/>
      <c r="BO80" s="82"/>
      <c r="BP80" s="82"/>
      <c r="BQ80" s="82"/>
      <c r="BR80" s="82"/>
      <c r="BS80" s="82"/>
      <c r="BT80" s="82"/>
      <c r="BU80" s="82"/>
      <c r="BV80" s="82"/>
      <c r="BW80" s="82"/>
      <c r="BX80" s="82"/>
      <c r="BY80" s="82"/>
      <c r="BZ80" s="82">
        <f>データ!DZ7</f>
        <v>50.9</v>
      </c>
      <c r="CA80" s="82"/>
      <c r="CB80" s="82"/>
      <c r="CC80" s="82"/>
      <c r="CD80" s="82"/>
      <c r="CE80" s="82"/>
      <c r="CF80" s="82"/>
      <c r="CG80" s="82"/>
      <c r="CH80" s="82"/>
      <c r="CI80" s="82"/>
      <c r="CJ80" s="82"/>
      <c r="CK80" s="82"/>
      <c r="CL80" s="82"/>
      <c r="CM80" s="82"/>
      <c r="CN80" s="82"/>
      <c r="CO80" s="82"/>
      <c r="CP80" s="82"/>
      <c r="CQ80" s="82"/>
      <c r="CR80" s="82"/>
      <c r="CS80" s="82">
        <f>データ!EA7</f>
        <v>51.9</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65.400000000000006</v>
      </c>
      <c r="EP80" s="82"/>
      <c r="EQ80" s="82"/>
      <c r="ER80" s="82"/>
      <c r="ES80" s="82"/>
      <c r="ET80" s="82"/>
      <c r="EU80" s="82"/>
      <c r="EV80" s="82"/>
      <c r="EW80" s="82"/>
      <c r="EX80" s="82"/>
      <c r="EY80" s="82"/>
      <c r="EZ80" s="82"/>
      <c r="FA80" s="82"/>
      <c r="FB80" s="82"/>
      <c r="FC80" s="82"/>
      <c r="FD80" s="82"/>
      <c r="FE80" s="82"/>
      <c r="FF80" s="82"/>
      <c r="FG80" s="82"/>
      <c r="FH80" s="82">
        <f>データ!EI7</f>
        <v>66.5</v>
      </c>
      <c r="FI80" s="82"/>
      <c r="FJ80" s="82"/>
      <c r="FK80" s="82"/>
      <c r="FL80" s="82"/>
      <c r="FM80" s="82"/>
      <c r="FN80" s="82"/>
      <c r="FO80" s="82"/>
      <c r="FP80" s="82"/>
      <c r="FQ80" s="82"/>
      <c r="FR80" s="82"/>
      <c r="FS80" s="82"/>
      <c r="FT80" s="82"/>
      <c r="FU80" s="82"/>
      <c r="FV80" s="82"/>
      <c r="FW80" s="82"/>
      <c r="FX80" s="82"/>
      <c r="FY80" s="82"/>
      <c r="FZ80" s="82"/>
      <c r="GA80" s="82">
        <f>データ!EJ7</f>
        <v>65</v>
      </c>
      <c r="GB80" s="82"/>
      <c r="GC80" s="82"/>
      <c r="GD80" s="82"/>
      <c r="GE80" s="82"/>
      <c r="GF80" s="82"/>
      <c r="GG80" s="82"/>
      <c r="GH80" s="82"/>
      <c r="GI80" s="82"/>
      <c r="GJ80" s="82"/>
      <c r="GK80" s="82"/>
      <c r="GL80" s="82"/>
      <c r="GM80" s="82"/>
      <c r="GN80" s="82"/>
      <c r="GO80" s="82"/>
      <c r="GP80" s="82"/>
      <c r="GQ80" s="82"/>
      <c r="GR80" s="82"/>
      <c r="GS80" s="82"/>
      <c r="GT80" s="82">
        <f>データ!EK7</f>
        <v>66.8</v>
      </c>
      <c r="GU80" s="82"/>
      <c r="GV80" s="82"/>
      <c r="GW80" s="82"/>
      <c r="GX80" s="82"/>
      <c r="GY80" s="82"/>
      <c r="GZ80" s="82"/>
      <c r="HA80" s="82"/>
      <c r="HB80" s="82"/>
      <c r="HC80" s="82"/>
      <c r="HD80" s="82"/>
      <c r="HE80" s="82"/>
      <c r="HF80" s="82"/>
      <c r="HG80" s="82"/>
      <c r="HH80" s="82"/>
      <c r="HI80" s="82"/>
      <c r="HJ80" s="82"/>
      <c r="HK80" s="82"/>
      <c r="HL80" s="82"/>
      <c r="HM80" s="82">
        <f>データ!EL7</f>
        <v>68.2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41593368</v>
      </c>
      <c r="JK80" s="81"/>
      <c r="JL80" s="81"/>
      <c r="JM80" s="81"/>
      <c r="JN80" s="81"/>
      <c r="JO80" s="81"/>
      <c r="JP80" s="81"/>
      <c r="JQ80" s="81"/>
      <c r="JR80" s="81"/>
      <c r="JS80" s="81"/>
      <c r="JT80" s="81"/>
      <c r="JU80" s="81"/>
      <c r="JV80" s="81"/>
      <c r="JW80" s="81"/>
      <c r="JX80" s="81"/>
      <c r="JY80" s="81"/>
      <c r="JZ80" s="81"/>
      <c r="KA80" s="81"/>
      <c r="KB80" s="81"/>
      <c r="KC80" s="81">
        <f>データ!ET7</f>
        <v>39301664</v>
      </c>
      <c r="KD80" s="81"/>
      <c r="KE80" s="81"/>
      <c r="KF80" s="81"/>
      <c r="KG80" s="81"/>
      <c r="KH80" s="81"/>
      <c r="KI80" s="81"/>
      <c r="KJ80" s="81"/>
      <c r="KK80" s="81"/>
      <c r="KL80" s="81"/>
      <c r="KM80" s="81"/>
      <c r="KN80" s="81"/>
      <c r="KO80" s="81"/>
      <c r="KP80" s="81"/>
      <c r="KQ80" s="81"/>
      <c r="KR80" s="81"/>
      <c r="KS80" s="81"/>
      <c r="KT80" s="81"/>
      <c r="KU80" s="81"/>
      <c r="KV80" s="81">
        <f>データ!EU7</f>
        <v>45645830</v>
      </c>
      <c r="KW80" s="81"/>
      <c r="KX80" s="81"/>
      <c r="KY80" s="81"/>
      <c r="KZ80" s="81"/>
      <c r="LA80" s="81"/>
      <c r="LB80" s="81"/>
      <c r="LC80" s="81"/>
      <c r="LD80" s="81"/>
      <c r="LE80" s="81"/>
      <c r="LF80" s="81"/>
      <c r="LG80" s="81"/>
      <c r="LH80" s="81"/>
      <c r="LI80" s="81"/>
      <c r="LJ80" s="81"/>
      <c r="LK80" s="81"/>
      <c r="LL80" s="81"/>
      <c r="LM80" s="81"/>
      <c r="LN80" s="81"/>
      <c r="LO80" s="81">
        <f>データ!EV7</f>
        <v>47082778</v>
      </c>
      <c r="LP80" s="81"/>
      <c r="LQ80" s="81"/>
      <c r="LR80" s="81"/>
      <c r="LS80" s="81"/>
      <c r="LT80" s="81"/>
      <c r="LU80" s="81"/>
      <c r="LV80" s="81"/>
      <c r="LW80" s="81"/>
      <c r="LX80" s="81"/>
      <c r="LY80" s="81"/>
      <c r="LZ80" s="81"/>
      <c r="MA80" s="81"/>
      <c r="MB80" s="81"/>
      <c r="MC80" s="81"/>
      <c r="MD80" s="81"/>
      <c r="ME80" s="81"/>
      <c r="MF80" s="81"/>
      <c r="MG80" s="81"/>
      <c r="MH80" s="81">
        <f>データ!EW7</f>
        <v>48918364</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2SS5Bj1Y0ea6BGDdKKLYSzQVSgTcCbxwoFhZh20RSRL6EtuB7DJXF4kG8KE+p0j3lcz25kM1UiEP5ncDsw6yDA==" saltValue="8K/gDMrNpqdjRCfrDfQNi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5" t="s">
        <v>104</v>
      </c>
      <c r="AI4" s="166"/>
      <c r="AJ4" s="166"/>
      <c r="AK4" s="166"/>
      <c r="AL4" s="166"/>
      <c r="AM4" s="166"/>
      <c r="AN4" s="166"/>
      <c r="AO4" s="166"/>
      <c r="AP4" s="166"/>
      <c r="AQ4" s="166"/>
      <c r="AR4" s="167"/>
      <c r="AS4" s="168" t="s">
        <v>105</v>
      </c>
      <c r="AT4" s="164"/>
      <c r="AU4" s="164"/>
      <c r="AV4" s="164"/>
      <c r="AW4" s="164"/>
      <c r="AX4" s="164"/>
      <c r="AY4" s="164"/>
      <c r="AZ4" s="164"/>
      <c r="BA4" s="164"/>
      <c r="BB4" s="164"/>
      <c r="BC4" s="164"/>
      <c r="BD4" s="168" t="s">
        <v>106</v>
      </c>
      <c r="BE4" s="164"/>
      <c r="BF4" s="164"/>
      <c r="BG4" s="164"/>
      <c r="BH4" s="164"/>
      <c r="BI4" s="164"/>
      <c r="BJ4" s="164"/>
      <c r="BK4" s="164"/>
      <c r="BL4" s="164"/>
      <c r="BM4" s="164"/>
      <c r="BN4" s="164"/>
      <c r="BO4" s="165" t="s">
        <v>107</v>
      </c>
      <c r="BP4" s="166"/>
      <c r="BQ4" s="166"/>
      <c r="BR4" s="166"/>
      <c r="BS4" s="166"/>
      <c r="BT4" s="166"/>
      <c r="BU4" s="166"/>
      <c r="BV4" s="166"/>
      <c r="BW4" s="166"/>
      <c r="BX4" s="166"/>
      <c r="BY4" s="167"/>
      <c r="BZ4" s="164" t="s">
        <v>108</v>
      </c>
      <c r="CA4" s="164"/>
      <c r="CB4" s="164"/>
      <c r="CC4" s="164"/>
      <c r="CD4" s="164"/>
      <c r="CE4" s="164"/>
      <c r="CF4" s="164"/>
      <c r="CG4" s="164"/>
      <c r="CH4" s="164"/>
      <c r="CI4" s="164"/>
      <c r="CJ4" s="164"/>
      <c r="CK4" s="168" t="s">
        <v>109</v>
      </c>
      <c r="CL4" s="164"/>
      <c r="CM4" s="164"/>
      <c r="CN4" s="164"/>
      <c r="CO4" s="164"/>
      <c r="CP4" s="164"/>
      <c r="CQ4" s="164"/>
      <c r="CR4" s="164"/>
      <c r="CS4" s="164"/>
      <c r="CT4" s="164"/>
      <c r="CU4" s="164"/>
      <c r="CV4" s="164" t="s">
        <v>110</v>
      </c>
      <c r="CW4" s="164"/>
      <c r="CX4" s="164"/>
      <c r="CY4" s="164"/>
      <c r="CZ4" s="164"/>
      <c r="DA4" s="164"/>
      <c r="DB4" s="164"/>
      <c r="DC4" s="164"/>
      <c r="DD4" s="164"/>
      <c r="DE4" s="164"/>
      <c r="DF4" s="164"/>
      <c r="DG4" s="164" t="s">
        <v>111</v>
      </c>
      <c r="DH4" s="164"/>
      <c r="DI4" s="164"/>
      <c r="DJ4" s="164"/>
      <c r="DK4" s="164"/>
      <c r="DL4" s="164"/>
      <c r="DM4" s="164"/>
      <c r="DN4" s="164"/>
      <c r="DO4" s="164"/>
      <c r="DP4" s="164"/>
      <c r="DQ4" s="164"/>
      <c r="DR4" s="165" t="s">
        <v>112</v>
      </c>
      <c r="DS4" s="166"/>
      <c r="DT4" s="166"/>
      <c r="DU4" s="166"/>
      <c r="DV4" s="166"/>
      <c r="DW4" s="166"/>
      <c r="DX4" s="166"/>
      <c r="DY4" s="166"/>
      <c r="DZ4" s="166"/>
      <c r="EA4" s="166"/>
      <c r="EB4" s="167"/>
      <c r="EC4" s="164" t="s">
        <v>113</v>
      </c>
      <c r="ED4" s="164"/>
      <c r="EE4" s="164"/>
      <c r="EF4" s="164"/>
      <c r="EG4" s="164"/>
      <c r="EH4" s="164"/>
      <c r="EI4" s="164"/>
      <c r="EJ4" s="164"/>
      <c r="EK4" s="164"/>
      <c r="EL4" s="164"/>
      <c r="EM4" s="164"/>
      <c r="EN4" s="164" t="s">
        <v>114</v>
      </c>
      <c r="EO4" s="164"/>
      <c r="EP4" s="164"/>
      <c r="EQ4" s="164"/>
      <c r="ER4" s="164"/>
      <c r="ES4" s="164"/>
      <c r="ET4" s="164"/>
      <c r="EU4" s="164"/>
      <c r="EV4" s="164"/>
      <c r="EW4" s="164"/>
      <c r="EX4" s="164"/>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149</v>
      </c>
      <c r="AV5" s="64" t="s">
        <v>150</v>
      </c>
      <c r="AW5" s="64" t="s">
        <v>151</v>
      </c>
      <c r="AX5" s="64" t="s">
        <v>143</v>
      </c>
      <c r="AY5" s="64" t="s">
        <v>144</v>
      </c>
      <c r="AZ5" s="64" t="s">
        <v>145</v>
      </c>
      <c r="BA5" s="64" t="s">
        <v>146</v>
      </c>
      <c r="BB5" s="64" t="s">
        <v>147</v>
      </c>
      <c r="BC5" s="64" t="s">
        <v>148</v>
      </c>
      <c r="BD5" s="64" t="s">
        <v>138</v>
      </c>
      <c r="BE5" s="64" t="s">
        <v>152</v>
      </c>
      <c r="BF5" s="64" t="s">
        <v>153</v>
      </c>
      <c r="BG5" s="64" t="s">
        <v>154</v>
      </c>
      <c r="BH5" s="64" t="s">
        <v>155</v>
      </c>
      <c r="BI5" s="64" t="s">
        <v>143</v>
      </c>
      <c r="BJ5" s="64" t="s">
        <v>144</v>
      </c>
      <c r="BK5" s="64" t="s">
        <v>145</v>
      </c>
      <c r="BL5" s="64" t="s">
        <v>146</v>
      </c>
      <c r="BM5" s="64" t="s">
        <v>147</v>
      </c>
      <c r="BN5" s="64" t="s">
        <v>148</v>
      </c>
      <c r="BO5" s="64" t="s">
        <v>156</v>
      </c>
      <c r="BP5" s="64" t="s">
        <v>139</v>
      </c>
      <c r="BQ5" s="64" t="s">
        <v>140</v>
      </c>
      <c r="BR5" s="64" t="s">
        <v>141</v>
      </c>
      <c r="BS5" s="64" t="s">
        <v>151</v>
      </c>
      <c r="BT5" s="64" t="s">
        <v>143</v>
      </c>
      <c r="BU5" s="64" t="s">
        <v>144</v>
      </c>
      <c r="BV5" s="64" t="s">
        <v>145</v>
      </c>
      <c r="BW5" s="64" t="s">
        <v>146</v>
      </c>
      <c r="BX5" s="64" t="s">
        <v>147</v>
      </c>
      <c r="BY5" s="64" t="s">
        <v>148</v>
      </c>
      <c r="BZ5" s="64" t="s">
        <v>156</v>
      </c>
      <c r="CA5" s="64" t="s">
        <v>139</v>
      </c>
      <c r="CB5" s="64" t="s">
        <v>149</v>
      </c>
      <c r="CC5" s="64" t="s">
        <v>150</v>
      </c>
      <c r="CD5" s="64" t="s">
        <v>142</v>
      </c>
      <c r="CE5" s="64" t="s">
        <v>143</v>
      </c>
      <c r="CF5" s="64" t="s">
        <v>144</v>
      </c>
      <c r="CG5" s="64" t="s">
        <v>145</v>
      </c>
      <c r="CH5" s="64" t="s">
        <v>146</v>
      </c>
      <c r="CI5" s="64" t="s">
        <v>147</v>
      </c>
      <c r="CJ5" s="64" t="s">
        <v>148</v>
      </c>
      <c r="CK5" s="64" t="s">
        <v>138</v>
      </c>
      <c r="CL5" s="64" t="s">
        <v>139</v>
      </c>
      <c r="CM5" s="64" t="s">
        <v>140</v>
      </c>
      <c r="CN5" s="64" t="s">
        <v>141</v>
      </c>
      <c r="CO5" s="64" t="s">
        <v>142</v>
      </c>
      <c r="CP5" s="64" t="s">
        <v>143</v>
      </c>
      <c r="CQ5" s="64" t="s">
        <v>144</v>
      </c>
      <c r="CR5" s="64" t="s">
        <v>145</v>
      </c>
      <c r="CS5" s="64" t="s">
        <v>146</v>
      </c>
      <c r="CT5" s="64" t="s">
        <v>147</v>
      </c>
      <c r="CU5" s="64" t="s">
        <v>148</v>
      </c>
      <c r="CV5" s="64" t="s">
        <v>156</v>
      </c>
      <c r="CW5" s="64" t="s">
        <v>157</v>
      </c>
      <c r="CX5" s="64" t="s">
        <v>149</v>
      </c>
      <c r="CY5" s="64" t="s">
        <v>154</v>
      </c>
      <c r="CZ5" s="64" t="s">
        <v>151</v>
      </c>
      <c r="DA5" s="64" t="s">
        <v>143</v>
      </c>
      <c r="DB5" s="64" t="s">
        <v>144</v>
      </c>
      <c r="DC5" s="64" t="s">
        <v>145</v>
      </c>
      <c r="DD5" s="64" t="s">
        <v>146</v>
      </c>
      <c r="DE5" s="64" t="s">
        <v>147</v>
      </c>
      <c r="DF5" s="64" t="s">
        <v>148</v>
      </c>
      <c r="DG5" s="64" t="s">
        <v>138</v>
      </c>
      <c r="DH5" s="64" t="s">
        <v>152</v>
      </c>
      <c r="DI5" s="64" t="s">
        <v>153</v>
      </c>
      <c r="DJ5" s="64" t="s">
        <v>150</v>
      </c>
      <c r="DK5" s="64" t="s">
        <v>151</v>
      </c>
      <c r="DL5" s="64" t="s">
        <v>143</v>
      </c>
      <c r="DM5" s="64" t="s">
        <v>144</v>
      </c>
      <c r="DN5" s="64" t="s">
        <v>145</v>
      </c>
      <c r="DO5" s="64" t="s">
        <v>146</v>
      </c>
      <c r="DP5" s="64" t="s">
        <v>147</v>
      </c>
      <c r="DQ5" s="64" t="s">
        <v>148</v>
      </c>
      <c r="DR5" s="64" t="s">
        <v>156</v>
      </c>
      <c r="DS5" s="64" t="s">
        <v>157</v>
      </c>
      <c r="DT5" s="64" t="s">
        <v>140</v>
      </c>
      <c r="DU5" s="64" t="s">
        <v>150</v>
      </c>
      <c r="DV5" s="64" t="s">
        <v>155</v>
      </c>
      <c r="DW5" s="64" t="s">
        <v>143</v>
      </c>
      <c r="DX5" s="64" t="s">
        <v>144</v>
      </c>
      <c r="DY5" s="64" t="s">
        <v>145</v>
      </c>
      <c r="DZ5" s="64" t="s">
        <v>146</v>
      </c>
      <c r="EA5" s="64" t="s">
        <v>147</v>
      </c>
      <c r="EB5" s="64" t="s">
        <v>148</v>
      </c>
      <c r="EC5" s="64" t="s">
        <v>138</v>
      </c>
      <c r="ED5" s="64" t="s">
        <v>139</v>
      </c>
      <c r="EE5" s="64" t="s">
        <v>140</v>
      </c>
      <c r="EF5" s="64" t="s">
        <v>154</v>
      </c>
      <c r="EG5" s="64" t="s">
        <v>142</v>
      </c>
      <c r="EH5" s="64" t="s">
        <v>143</v>
      </c>
      <c r="EI5" s="64" t="s">
        <v>144</v>
      </c>
      <c r="EJ5" s="64" t="s">
        <v>145</v>
      </c>
      <c r="EK5" s="64" t="s">
        <v>146</v>
      </c>
      <c r="EL5" s="64" t="s">
        <v>147</v>
      </c>
      <c r="EM5" s="64" t="s">
        <v>158</v>
      </c>
      <c r="EN5" s="64" t="s">
        <v>159</v>
      </c>
      <c r="EO5" s="64" t="s">
        <v>152</v>
      </c>
      <c r="EP5" s="64" t="s">
        <v>140</v>
      </c>
      <c r="EQ5" s="64" t="s">
        <v>150</v>
      </c>
      <c r="ER5" s="64" t="s">
        <v>142</v>
      </c>
      <c r="ES5" s="64" t="s">
        <v>143</v>
      </c>
      <c r="ET5" s="64" t="s">
        <v>144</v>
      </c>
      <c r="EU5" s="64" t="s">
        <v>145</v>
      </c>
      <c r="EV5" s="64" t="s">
        <v>146</v>
      </c>
      <c r="EW5" s="64" t="s">
        <v>147</v>
      </c>
      <c r="EX5" s="64" t="s">
        <v>148</v>
      </c>
    </row>
    <row r="6" spans="1:154" s="69" customFormat="1" x14ac:dyDescent="0.15">
      <c r="A6" s="50" t="s">
        <v>160</v>
      </c>
      <c r="B6" s="65">
        <f>B8</f>
        <v>2018</v>
      </c>
      <c r="C6" s="65">
        <f t="shared" ref="C6:M6" si="2">C8</f>
        <v>127510</v>
      </c>
      <c r="D6" s="65">
        <f t="shared" si="2"/>
        <v>46</v>
      </c>
      <c r="E6" s="65">
        <f t="shared" si="2"/>
        <v>6</v>
      </c>
      <c r="F6" s="65">
        <f t="shared" si="2"/>
        <v>0</v>
      </c>
      <c r="G6" s="65">
        <f t="shared" si="2"/>
        <v>1</v>
      </c>
      <c r="H6" s="169" t="str">
        <f>IF(H8&lt;&gt;I8,H8,"")&amp;IF(I8&lt;&gt;J8,I8,"")&amp;"　"&amp;J8</f>
        <v>千葉県地方独立行政法人東金九十九里地域医療センター　東千葉メディカルセンター</v>
      </c>
      <c r="I6" s="170"/>
      <c r="J6" s="171"/>
      <c r="K6" s="65" t="str">
        <f t="shared" si="2"/>
        <v>地方独立行政法人</v>
      </c>
      <c r="L6" s="65" t="str">
        <f t="shared" si="2"/>
        <v>病院事業</v>
      </c>
      <c r="M6" s="65" t="str">
        <f t="shared" si="2"/>
        <v>一般病院</v>
      </c>
      <c r="N6" s="65" t="str">
        <f>N8</f>
        <v>300床以上～400床未満</v>
      </c>
      <c r="O6" s="65" t="str">
        <f>O8</f>
        <v>非設置</v>
      </c>
      <c r="P6" s="65" t="str">
        <f>P8</f>
        <v>直営</v>
      </c>
      <c r="Q6" s="66">
        <f t="shared" ref="Q6:AG6" si="3">Q8</f>
        <v>20</v>
      </c>
      <c r="R6" s="65" t="str">
        <f t="shared" si="3"/>
        <v>-</v>
      </c>
      <c r="S6" s="65" t="str">
        <f t="shared" si="3"/>
        <v>I</v>
      </c>
      <c r="T6" s="65" t="str">
        <f t="shared" si="3"/>
        <v>救 臨 災 地 輪</v>
      </c>
      <c r="U6" s="66" t="str">
        <f>U8</f>
        <v>-</v>
      </c>
      <c r="V6" s="66">
        <f>V8</f>
        <v>29465</v>
      </c>
      <c r="W6" s="65" t="str">
        <f>W8</f>
        <v>非該当</v>
      </c>
      <c r="X6" s="65" t="str">
        <f t="shared" si="3"/>
        <v>７：１</v>
      </c>
      <c r="Y6" s="66">
        <f t="shared" si="3"/>
        <v>314</v>
      </c>
      <c r="Z6" s="66" t="str">
        <f t="shared" si="3"/>
        <v>-</v>
      </c>
      <c r="AA6" s="66" t="str">
        <f t="shared" si="3"/>
        <v>-</v>
      </c>
      <c r="AB6" s="66" t="str">
        <f t="shared" si="3"/>
        <v>-</v>
      </c>
      <c r="AC6" s="66" t="str">
        <f t="shared" si="3"/>
        <v>-</v>
      </c>
      <c r="AD6" s="66">
        <f t="shared" si="3"/>
        <v>314</v>
      </c>
      <c r="AE6" s="66">
        <f t="shared" si="3"/>
        <v>267</v>
      </c>
      <c r="AF6" s="66" t="str">
        <f t="shared" si="3"/>
        <v>-</v>
      </c>
      <c r="AG6" s="66">
        <f t="shared" si="3"/>
        <v>267</v>
      </c>
      <c r="AH6" s="67">
        <f>IF(AH8="-",NA(),AH8)</f>
        <v>68.400000000000006</v>
      </c>
      <c r="AI6" s="67">
        <f t="shared" ref="AI6:AQ6" si="4">IF(AI8="-",NA(),AI8)</f>
        <v>76</v>
      </c>
      <c r="AJ6" s="67">
        <f t="shared" si="4"/>
        <v>83.3</v>
      </c>
      <c r="AK6" s="67">
        <f t="shared" si="4"/>
        <v>83.1</v>
      </c>
      <c r="AL6" s="67">
        <f t="shared" si="4"/>
        <v>119.9</v>
      </c>
      <c r="AM6" s="67">
        <f t="shared" si="4"/>
        <v>97.7</v>
      </c>
      <c r="AN6" s="67">
        <f t="shared" si="4"/>
        <v>96.6</v>
      </c>
      <c r="AO6" s="67">
        <f t="shared" si="4"/>
        <v>97.2</v>
      </c>
      <c r="AP6" s="67">
        <f t="shared" si="4"/>
        <v>97</v>
      </c>
      <c r="AQ6" s="67">
        <f t="shared" si="4"/>
        <v>97.8</v>
      </c>
      <c r="AR6" s="67" t="str">
        <f>IF(AR8="-","【-】","【"&amp;SUBSTITUTE(TEXT(AR8,"#,##0.0"),"-","△")&amp;"】")</f>
        <v>【98.8】</v>
      </c>
      <c r="AS6" s="67">
        <f>IF(AS8="-",NA(),AS8)</f>
        <v>62.4</v>
      </c>
      <c r="AT6" s="67">
        <f t="shared" ref="AT6:BB6" si="5">IF(AT8="-",NA(),AT8)</f>
        <v>67.400000000000006</v>
      </c>
      <c r="AU6" s="67">
        <f t="shared" si="5"/>
        <v>75.8</v>
      </c>
      <c r="AV6" s="67">
        <f t="shared" si="5"/>
        <v>79.3</v>
      </c>
      <c r="AW6" s="67">
        <f t="shared" si="5"/>
        <v>82.7</v>
      </c>
      <c r="AX6" s="67">
        <f t="shared" si="5"/>
        <v>90.2</v>
      </c>
      <c r="AY6" s="67">
        <f t="shared" si="5"/>
        <v>86.2</v>
      </c>
      <c r="AZ6" s="67">
        <f t="shared" si="5"/>
        <v>90.1</v>
      </c>
      <c r="BA6" s="67">
        <f t="shared" si="5"/>
        <v>89.6</v>
      </c>
      <c r="BB6" s="67">
        <f t="shared" si="5"/>
        <v>89.7</v>
      </c>
      <c r="BC6" s="67" t="str">
        <f>IF(BC8="-","【-】","【"&amp;SUBSTITUTE(TEXT(BC8,"#,##0.0"),"-","△")&amp;"】")</f>
        <v>【89.7】</v>
      </c>
      <c r="BD6" s="67">
        <f>IF(BD8="-",NA(),BD8)</f>
        <v>48</v>
      </c>
      <c r="BE6" s="67">
        <f t="shared" ref="BE6:BM6" si="6">IF(BE8="-",NA(),BE8)</f>
        <v>72.900000000000006</v>
      </c>
      <c r="BF6" s="67">
        <f t="shared" si="6"/>
        <v>78.3</v>
      </c>
      <c r="BG6" s="67">
        <f t="shared" si="6"/>
        <v>92</v>
      </c>
      <c r="BH6" s="67">
        <f t="shared" si="6"/>
        <v>38.1</v>
      </c>
      <c r="BI6" s="67">
        <f t="shared" si="6"/>
        <v>80.7</v>
      </c>
      <c r="BJ6" s="67">
        <f t="shared" si="6"/>
        <v>81.599999999999994</v>
      </c>
      <c r="BK6" s="67">
        <f t="shared" si="6"/>
        <v>76.3</v>
      </c>
      <c r="BL6" s="67">
        <f t="shared" si="6"/>
        <v>80.7</v>
      </c>
      <c r="BM6" s="67">
        <f t="shared" si="6"/>
        <v>75.900000000000006</v>
      </c>
      <c r="BN6" s="67" t="str">
        <f>IF(BN8="-","【-】","【"&amp;SUBSTITUTE(TEXT(BN8,"#,##0.0"),"-","△")&amp;"】")</f>
        <v>【64.1】</v>
      </c>
      <c r="BO6" s="67">
        <f>IF(BO8="-",NA(),BO8)</f>
        <v>87.7</v>
      </c>
      <c r="BP6" s="67">
        <f t="shared" ref="BP6:BX6" si="7">IF(BP8="-",NA(),BP8)</f>
        <v>56.4</v>
      </c>
      <c r="BQ6" s="67">
        <f t="shared" si="7"/>
        <v>71.599999999999994</v>
      </c>
      <c r="BR6" s="67">
        <f t="shared" si="7"/>
        <v>81.400000000000006</v>
      </c>
      <c r="BS6" s="67">
        <f t="shared" si="7"/>
        <v>87.2</v>
      </c>
      <c r="BT6" s="67">
        <f t="shared" si="7"/>
        <v>70.599999999999994</v>
      </c>
      <c r="BU6" s="67">
        <f t="shared" si="7"/>
        <v>69.8</v>
      </c>
      <c r="BV6" s="67">
        <f t="shared" si="7"/>
        <v>72.599999999999994</v>
      </c>
      <c r="BW6" s="67">
        <f t="shared" si="7"/>
        <v>73.5</v>
      </c>
      <c r="BX6" s="67">
        <f t="shared" si="7"/>
        <v>74.099999999999994</v>
      </c>
      <c r="BY6" s="67" t="str">
        <f>IF(BY8="-","【-】","【"&amp;SUBSTITUTE(TEXT(BY8,"#,##0.0"),"-","△")&amp;"】")</f>
        <v>【74.9】</v>
      </c>
      <c r="BZ6" s="68">
        <f>IF(BZ8="-",NA(),BZ8)</f>
        <v>60721</v>
      </c>
      <c r="CA6" s="68">
        <f t="shared" ref="CA6:CI6" si="8">IF(CA8="-",NA(),CA8)</f>
        <v>62477</v>
      </c>
      <c r="CB6" s="68">
        <f t="shared" si="8"/>
        <v>62189</v>
      </c>
      <c r="CC6" s="68">
        <f t="shared" si="8"/>
        <v>60718</v>
      </c>
      <c r="CD6" s="68">
        <f t="shared" si="8"/>
        <v>63513</v>
      </c>
      <c r="CE6" s="68">
        <f t="shared" si="8"/>
        <v>48921</v>
      </c>
      <c r="CF6" s="68">
        <f t="shared" si="8"/>
        <v>45085</v>
      </c>
      <c r="CG6" s="68">
        <f t="shared" si="8"/>
        <v>50510</v>
      </c>
      <c r="CH6" s="68">
        <f t="shared" si="8"/>
        <v>50958</v>
      </c>
      <c r="CI6" s="68">
        <f t="shared" si="8"/>
        <v>52405</v>
      </c>
      <c r="CJ6" s="67" t="str">
        <f>IF(CJ8="-","【-】","【"&amp;SUBSTITUTE(TEXT(CJ8,"#,##0"),"-","△")&amp;"】")</f>
        <v>【52,412】</v>
      </c>
      <c r="CK6" s="68">
        <f>IF(CK8="-",NA(),CK8)</f>
        <v>12285</v>
      </c>
      <c r="CL6" s="68">
        <f t="shared" ref="CL6:CT6" si="9">IF(CL8="-",NA(),CL8)</f>
        <v>11979</v>
      </c>
      <c r="CM6" s="68">
        <f t="shared" si="9"/>
        <v>11159</v>
      </c>
      <c r="CN6" s="68">
        <f t="shared" si="9"/>
        <v>11303</v>
      </c>
      <c r="CO6" s="68">
        <f t="shared" si="9"/>
        <v>11609</v>
      </c>
      <c r="CP6" s="68">
        <f t="shared" si="9"/>
        <v>12272</v>
      </c>
      <c r="CQ6" s="68">
        <f t="shared" si="9"/>
        <v>11881</v>
      </c>
      <c r="CR6" s="68">
        <f t="shared" si="9"/>
        <v>13552</v>
      </c>
      <c r="CS6" s="68">
        <f t="shared" si="9"/>
        <v>13792</v>
      </c>
      <c r="CT6" s="68">
        <f t="shared" si="9"/>
        <v>14290</v>
      </c>
      <c r="CU6" s="67" t="str">
        <f>IF(CU8="-","【-】","【"&amp;SUBSTITUTE(TEXT(CU8,"#,##0"),"-","△")&amp;"】")</f>
        <v>【14,708】</v>
      </c>
      <c r="CV6" s="67">
        <f>IF(CV8="-",NA(),CV8)</f>
        <v>69.400000000000006</v>
      </c>
      <c r="CW6" s="67">
        <f t="shared" ref="CW6:DE6" si="10">IF(CW8="-",NA(),CW8)</f>
        <v>57</v>
      </c>
      <c r="CX6" s="67">
        <f t="shared" si="10"/>
        <v>54.8</v>
      </c>
      <c r="CY6" s="67">
        <f t="shared" si="10"/>
        <v>62.3</v>
      </c>
      <c r="CZ6" s="67">
        <f t="shared" si="10"/>
        <v>42</v>
      </c>
      <c r="DA6" s="67">
        <f t="shared" si="10"/>
        <v>55.6</v>
      </c>
      <c r="DB6" s="67">
        <f t="shared" si="10"/>
        <v>58.3</v>
      </c>
      <c r="DC6" s="67">
        <f t="shared" si="10"/>
        <v>55.8</v>
      </c>
      <c r="DD6" s="67">
        <f t="shared" si="10"/>
        <v>56.1</v>
      </c>
      <c r="DE6" s="67">
        <f t="shared" si="10"/>
        <v>56</v>
      </c>
      <c r="DF6" s="67" t="str">
        <f>IF(DF8="-","【-】","【"&amp;SUBSTITUTE(TEXT(DF8,"#,##0.0"),"-","△")&amp;"】")</f>
        <v>【54.8】</v>
      </c>
      <c r="DG6" s="67">
        <f>IF(DG8="-",NA(),DG8)</f>
        <v>26.1</v>
      </c>
      <c r="DH6" s="67">
        <f t="shared" ref="DH6:DP6" si="11">IF(DH8="-",NA(),DH8)</f>
        <v>26.8</v>
      </c>
      <c r="DI6" s="67">
        <f t="shared" si="11"/>
        <v>24.1</v>
      </c>
      <c r="DJ6" s="67">
        <f t="shared" si="11"/>
        <v>23.1</v>
      </c>
      <c r="DK6" s="67">
        <f t="shared" si="11"/>
        <v>15.7</v>
      </c>
      <c r="DL6" s="67">
        <f t="shared" si="11"/>
        <v>23.2</v>
      </c>
      <c r="DM6" s="67">
        <f t="shared" si="11"/>
        <v>22</v>
      </c>
      <c r="DN6" s="67">
        <f t="shared" si="11"/>
        <v>23.8</v>
      </c>
      <c r="DO6" s="67">
        <f t="shared" si="11"/>
        <v>23.9</v>
      </c>
      <c r="DP6" s="67">
        <f t="shared" si="11"/>
        <v>23.6</v>
      </c>
      <c r="DQ6" s="67" t="str">
        <f>IF(DQ8="-","【-】","【"&amp;SUBSTITUTE(TEXT(DQ8,"#,##0.0"),"-","△")&amp;"】")</f>
        <v>【24.3】</v>
      </c>
      <c r="DR6" s="67">
        <f>IF(DR8="-",NA(),DR8)</f>
        <v>7.7</v>
      </c>
      <c r="DS6" s="67">
        <f t="shared" ref="DS6:EA6" si="12">IF(DS8="-",NA(),DS8)</f>
        <v>15.2</v>
      </c>
      <c r="DT6" s="67">
        <f t="shared" si="12"/>
        <v>23</v>
      </c>
      <c r="DU6" s="67">
        <f t="shared" si="12"/>
        <v>30.6</v>
      </c>
      <c r="DV6" s="67">
        <f t="shared" si="12"/>
        <v>38.5</v>
      </c>
      <c r="DW6" s="67">
        <f t="shared" si="12"/>
        <v>48.9</v>
      </c>
      <c r="DX6" s="67">
        <f t="shared" si="12"/>
        <v>48.1</v>
      </c>
      <c r="DY6" s="67">
        <f t="shared" si="12"/>
        <v>49.8</v>
      </c>
      <c r="DZ6" s="67">
        <f t="shared" si="12"/>
        <v>50.9</v>
      </c>
      <c r="EA6" s="67">
        <f t="shared" si="12"/>
        <v>51.9</v>
      </c>
      <c r="EB6" s="67" t="str">
        <f>IF(EB8="-","【-】","【"&amp;SUBSTITUTE(TEXT(EB8,"#,##0.0"),"-","△")&amp;"】")</f>
        <v>【52.5】</v>
      </c>
      <c r="EC6" s="67">
        <f>IF(EC8="-",NA(),EC8)</f>
        <v>17.2</v>
      </c>
      <c r="ED6" s="67">
        <f t="shared" ref="ED6:EL6" si="13">IF(ED8="-",NA(),ED8)</f>
        <v>31.9</v>
      </c>
      <c r="EE6" s="67">
        <f t="shared" si="13"/>
        <v>47.9</v>
      </c>
      <c r="EF6" s="67">
        <f t="shared" si="13"/>
        <v>61.6</v>
      </c>
      <c r="EG6" s="67">
        <f t="shared" si="13"/>
        <v>77.8</v>
      </c>
      <c r="EH6" s="67">
        <f t="shared" si="13"/>
        <v>65.400000000000006</v>
      </c>
      <c r="EI6" s="67">
        <f t="shared" si="13"/>
        <v>66.5</v>
      </c>
      <c r="EJ6" s="67">
        <f t="shared" si="13"/>
        <v>65</v>
      </c>
      <c r="EK6" s="67">
        <f t="shared" si="13"/>
        <v>66.8</v>
      </c>
      <c r="EL6" s="67">
        <f t="shared" si="13"/>
        <v>68.2</v>
      </c>
      <c r="EM6" s="67" t="str">
        <f>IF(EM8="-","【-】","【"&amp;SUBSTITUTE(TEXT(EM8,"#,##0.0"),"-","△")&amp;"】")</f>
        <v>【68.8】</v>
      </c>
      <c r="EN6" s="68">
        <f>IF(EN8="-",NA(),EN8)</f>
        <v>36122873</v>
      </c>
      <c r="EO6" s="68">
        <f t="shared" ref="EO6:EW6" si="14">IF(EO8="-",NA(),EO8)</f>
        <v>50567161</v>
      </c>
      <c r="EP6" s="68">
        <f t="shared" si="14"/>
        <v>37390602</v>
      </c>
      <c r="EQ6" s="68">
        <f t="shared" si="14"/>
        <v>38031430</v>
      </c>
      <c r="ER6" s="68">
        <f t="shared" si="14"/>
        <v>38069876</v>
      </c>
      <c r="ES6" s="68">
        <f t="shared" si="14"/>
        <v>41593368</v>
      </c>
      <c r="ET6" s="68">
        <f t="shared" si="14"/>
        <v>39301664</v>
      </c>
      <c r="EU6" s="68">
        <f t="shared" si="14"/>
        <v>45645830</v>
      </c>
      <c r="EV6" s="68">
        <f t="shared" si="14"/>
        <v>47082778</v>
      </c>
      <c r="EW6" s="68">
        <f t="shared" si="14"/>
        <v>48918364</v>
      </c>
      <c r="EX6" s="68" t="str">
        <f>IF(EX8="-","【-】","【"&amp;SUBSTITUTE(TEXT(EX8,"#,##0"),"-","△")&amp;"】")</f>
        <v>【47,139,449】</v>
      </c>
    </row>
    <row r="7" spans="1:154" s="69" customFormat="1" x14ac:dyDescent="0.15">
      <c r="A7" s="50" t="s">
        <v>161</v>
      </c>
      <c r="B7" s="65">
        <f t="shared" ref="B7:AG7" si="15">B8</f>
        <v>2018</v>
      </c>
      <c r="C7" s="65">
        <f t="shared" si="15"/>
        <v>127510</v>
      </c>
      <c r="D7" s="65">
        <f t="shared" si="15"/>
        <v>46</v>
      </c>
      <c r="E7" s="65">
        <f t="shared" si="15"/>
        <v>6</v>
      </c>
      <c r="F7" s="65">
        <f t="shared" si="15"/>
        <v>0</v>
      </c>
      <c r="G7" s="65">
        <f t="shared" si="15"/>
        <v>1</v>
      </c>
      <c r="H7" s="65"/>
      <c r="I7" s="65"/>
      <c r="J7" s="65"/>
      <c r="K7" s="65" t="str">
        <f t="shared" si="15"/>
        <v>地方独立行政法人</v>
      </c>
      <c r="L7" s="65" t="str">
        <f t="shared" si="15"/>
        <v>病院事業</v>
      </c>
      <c r="M7" s="65" t="str">
        <f t="shared" si="15"/>
        <v>一般病院</v>
      </c>
      <c r="N7" s="65" t="str">
        <f>N8</f>
        <v>300床以上～400床未満</v>
      </c>
      <c r="O7" s="65" t="str">
        <f>O8</f>
        <v>非設置</v>
      </c>
      <c r="P7" s="65" t="str">
        <f>P8</f>
        <v>直営</v>
      </c>
      <c r="Q7" s="66">
        <f t="shared" si="15"/>
        <v>20</v>
      </c>
      <c r="R7" s="65" t="str">
        <f t="shared" si="15"/>
        <v>-</v>
      </c>
      <c r="S7" s="65" t="str">
        <f t="shared" si="15"/>
        <v>I</v>
      </c>
      <c r="T7" s="65" t="str">
        <f t="shared" si="15"/>
        <v>救 臨 災 地 輪</v>
      </c>
      <c r="U7" s="66" t="str">
        <f>U8</f>
        <v>-</v>
      </c>
      <c r="V7" s="66">
        <f>V8</f>
        <v>29465</v>
      </c>
      <c r="W7" s="65" t="str">
        <f>W8</f>
        <v>非該当</v>
      </c>
      <c r="X7" s="65" t="str">
        <f t="shared" si="15"/>
        <v>７：１</v>
      </c>
      <c r="Y7" s="66">
        <f t="shared" si="15"/>
        <v>314</v>
      </c>
      <c r="Z7" s="66" t="str">
        <f t="shared" si="15"/>
        <v>-</v>
      </c>
      <c r="AA7" s="66" t="str">
        <f t="shared" si="15"/>
        <v>-</v>
      </c>
      <c r="AB7" s="66" t="str">
        <f t="shared" si="15"/>
        <v>-</v>
      </c>
      <c r="AC7" s="66" t="str">
        <f t="shared" si="15"/>
        <v>-</v>
      </c>
      <c r="AD7" s="66">
        <f t="shared" si="15"/>
        <v>314</v>
      </c>
      <c r="AE7" s="66">
        <f t="shared" si="15"/>
        <v>267</v>
      </c>
      <c r="AF7" s="66" t="str">
        <f t="shared" si="15"/>
        <v>-</v>
      </c>
      <c r="AG7" s="66">
        <f t="shared" si="15"/>
        <v>267</v>
      </c>
      <c r="AH7" s="67">
        <f>AH8</f>
        <v>68.400000000000006</v>
      </c>
      <c r="AI7" s="67">
        <f t="shared" ref="AI7:AQ7" si="16">AI8</f>
        <v>76</v>
      </c>
      <c r="AJ7" s="67">
        <f t="shared" si="16"/>
        <v>83.3</v>
      </c>
      <c r="AK7" s="67">
        <f t="shared" si="16"/>
        <v>83.1</v>
      </c>
      <c r="AL7" s="67">
        <f t="shared" si="16"/>
        <v>119.9</v>
      </c>
      <c r="AM7" s="67">
        <f t="shared" si="16"/>
        <v>97.7</v>
      </c>
      <c r="AN7" s="67">
        <f t="shared" si="16"/>
        <v>96.6</v>
      </c>
      <c r="AO7" s="67">
        <f t="shared" si="16"/>
        <v>97.2</v>
      </c>
      <c r="AP7" s="67">
        <f t="shared" si="16"/>
        <v>97</v>
      </c>
      <c r="AQ7" s="67">
        <f t="shared" si="16"/>
        <v>97.8</v>
      </c>
      <c r="AR7" s="67"/>
      <c r="AS7" s="67">
        <f>AS8</f>
        <v>62.4</v>
      </c>
      <c r="AT7" s="67">
        <f t="shared" ref="AT7:BB7" si="17">AT8</f>
        <v>67.400000000000006</v>
      </c>
      <c r="AU7" s="67">
        <f t="shared" si="17"/>
        <v>75.8</v>
      </c>
      <c r="AV7" s="67">
        <f t="shared" si="17"/>
        <v>79.3</v>
      </c>
      <c r="AW7" s="67">
        <f t="shared" si="17"/>
        <v>82.7</v>
      </c>
      <c r="AX7" s="67">
        <f t="shared" si="17"/>
        <v>90.2</v>
      </c>
      <c r="AY7" s="67">
        <f t="shared" si="17"/>
        <v>86.2</v>
      </c>
      <c r="AZ7" s="67">
        <f t="shared" si="17"/>
        <v>90.1</v>
      </c>
      <c r="BA7" s="67">
        <f t="shared" si="17"/>
        <v>89.6</v>
      </c>
      <c r="BB7" s="67">
        <f t="shared" si="17"/>
        <v>89.7</v>
      </c>
      <c r="BC7" s="67"/>
      <c r="BD7" s="67">
        <f>BD8</f>
        <v>48</v>
      </c>
      <c r="BE7" s="67">
        <f t="shared" ref="BE7:BM7" si="18">BE8</f>
        <v>72.900000000000006</v>
      </c>
      <c r="BF7" s="67">
        <f t="shared" si="18"/>
        <v>78.3</v>
      </c>
      <c r="BG7" s="67">
        <f t="shared" si="18"/>
        <v>92</v>
      </c>
      <c r="BH7" s="67">
        <f t="shared" si="18"/>
        <v>38.1</v>
      </c>
      <c r="BI7" s="67">
        <f t="shared" si="18"/>
        <v>80.7</v>
      </c>
      <c r="BJ7" s="67">
        <f t="shared" si="18"/>
        <v>81.599999999999994</v>
      </c>
      <c r="BK7" s="67">
        <f t="shared" si="18"/>
        <v>76.3</v>
      </c>
      <c r="BL7" s="67">
        <f t="shared" si="18"/>
        <v>80.7</v>
      </c>
      <c r="BM7" s="67">
        <f t="shared" si="18"/>
        <v>75.900000000000006</v>
      </c>
      <c r="BN7" s="67"/>
      <c r="BO7" s="67">
        <f>BO8</f>
        <v>87.7</v>
      </c>
      <c r="BP7" s="67">
        <f t="shared" ref="BP7:BX7" si="19">BP8</f>
        <v>56.4</v>
      </c>
      <c r="BQ7" s="67">
        <f t="shared" si="19"/>
        <v>71.599999999999994</v>
      </c>
      <c r="BR7" s="67">
        <f t="shared" si="19"/>
        <v>81.400000000000006</v>
      </c>
      <c r="BS7" s="67">
        <f t="shared" si="19"/>
        <v>87.2</v>
      </c>
      <c r="BT7" s="67">
        <f t="shared" si="19"/>
        <v>70.599999999999994</v>
      </c>
      <c r="BU7" s="67">
        <f t="shared" si="19"/>
        <v>69.8</v>
      </c>
      <c r="BV7" s="67">
        <f t="shared" si="19"/>
        <v>72.599999999999994</v>
      </c>
      <c r="BW7" s="67">
        <f t="shared" si="19"/>
        <v>73.5</v>
      </c>
      <c r="BX7" s="67">
        <f t="shared" si="19"/>
        <v>74.099999999999994</v>
      </c>
      <c r="BY7" s="67"/>
      <c r="BZ7" s="68">
        <f>BZ8</f>
        <v>60721</v>
      </c>
      <c r="CA7" s="68">
        <f t="shared" ref="CA7:CI7" si="20">CA8</f>
        <v>62477</v>
      </c>
      <c r="CB7" s="68">
        <f t="shared" si="20"/>
        <v>62189</v>
      </c>
      <c r="CC7" s="68">
        <f t="shared" si="20"/>
        <v>60718</v>
      </c>
      <c r="CD7" s="68">
        <f t="shared" si="20"/>
        <v>63513</v>
      </c>
      <c r="CE7" s="68">
        <f t="shared" si="20"/>
        <v>48921</v>
      </c>
      <c r="CF7" s="68">
        <f t="shared" si="20"/>
        <v>45085</v>
      </c>
      <c r="CG7" s="68">
        <f t="shared" si="20"/>
        <v>50510</v>
      </c>
      <c r="CH7" s="68">
        <f t="shared" si="20"/>
        <v>50958</v>
      </c>
      <c r="CI7" s="68">
        <f t="shared" si="20"/>
        <v>52405</v>
      </c>
      <c r="CJ7" s="67"/>
      <c r="CK7" s="68">
        <f>CK8</f>
        <v>12285</v>
      </c>
      <c r="CL7" s="68">
        <f t="shared" ref="CL7:CT7" si="21">CL8</f>
        <v>11979</v>
      </c>
      <c r="CM7" s="68">
        <f t="shared" si="21"/>
        <v>11159</v>
      </c>
      <c r="CN7" s="68">
        <f t="shared" si="21"/>
        <v>11303</v>
      </c>
      <c r="CO7" s="68">
        <f t="shared" si="21"/>
        <v>11609</v>
      </c>
      <c r="CP7" s="68">
        <f t="shared" si="21"/>
        <v>12272</v>
      </c>
      <c r="CQ7" s="68">
        <f t="shared" si="21"/>
        <v>11881</v>
      </c>
      <c r="CR7" s="68">
        <f t="shared" si="21"/>
        <v>13552</v>
      </c>
      <c r="CS7" s="68">
        <f t="shared" si="21"/>
        <v>13792</v>
      </c>
      <c r="CT7" s="68">
        <f t="shared" si="21"/>
        <v>14290</v>
      </c>
      <c r="CU7" s="67"/>
      <c r="CV7" s="67">
        <f>CV8</f>
        <v>69.400000000000006</v>
      </c>
      <c r="CW7" s="67">
        <f t="shared" ref="CW7:DE7" si="22">CW8</f>
        <v>57</v>
      </c>
      <c r="CX7" s="67">
        <f t="shared" si="22"/>
        <v>54.8</v>
      </c>
      <c r="CY7" s="67">
        <f t="shared" si="22"/>
        <v>62.3</v>
      </c>
      <c r="CZ7" s="67">
        <f t="shared" si="22"/>
        <v>42</v>
      </c>
      <c r="DA7" s="67">
        <f t="shared" si="22"/>
        <v>55.6</v>
      </c>
      <c r="DB7" s="67">
        <f t="shared" si="22"/>
        <v>58.3</v>
      </c>
      <c r="DC7" s="67">
        <f t="shared" si="22"/>
        <v>55.8</v>
      </c>
      <c r="DD7" s="67">
        <f t="shared" si="22"/>
        <v>56.1</v>
      </c>
      <c r="DE7" s="67">
        <f t="shared" si="22"/>
        <v>56</v>
      </c>
      <c r="DF7" s="67"/>
      <c r="DG7" s="67">
        <f>DG8</f>
        <v>26.1</v>
      </c>
      <c r="DH7" s="67">
        <f t="shared" ref="DH7:DP7" si="23">DH8</f>
        <v>26.8</v>
      </c>
      <c r="DI7" s="67">
        <f t="shared" si="23"/>
        <v>24.1</v>
      </c>
      <c r="DJ7" s="67">
        <f t="shared" si="23"/>
        <v>23.1</v>
      </c>
      <c r="DK7" s="67">
        <f t="shared" si="23"/>
        <v>15.7</v>
      </c>
      <c r="DL7" s="67">
        <f t="shared" si="23"/>
        <v>23.2</v>
      </c>
      <c r="DM7" s="67">
        <f t="shared" si="23"/>
        <v>22</v>
      </c>
      <c r="DN7" s="67">
        <f t="shared" si="23"/>
        <v>23.8</v>
      </c>
      <c r="DO7" s="67">
        <f t="shared" si="23"/>
        <v>23.9</v>
      </c>
      <c r="DP7" s="67">
        <f t="shared" si="23"/>
        <v>23.6</v>
      </c>
      <c r="DQ7" s="67"/>
      <c r="DR7" s="67">
        <f>DR8</f>
        <v>7.7</v>
      </c>
      <c r="DS7" s="67">
        <f t="shared" ref="DS7:EA7" si="24">DS8</f>
        <v>15.2</v>
      </c>
      <c r="DT7" s="67">
        <f t="shared" si="24"/>
        <v>23</v>
      </c>
      <c r="DU7" s="67">
        <f t="shared" si="24"/>
        <v>30.6</v>
      </c>
      <c r="DV7" s="67">
        <f t="shared" si="24"/>
        <v>38.5</v>
      </c>
      <c r="DW7" s="67">
        <f t="shared" si="24"/>
        <v>48.9</v>
      </c>
      <c r="DX7" s="67">
        <f t="shared" si="24"/>
        <v>48.1</v>
      </c>
      <c r="DY7" s="67">
        <f t="shared" si="24"/>
        <v>49.8</v>
      </c>
      <c r="DZ7" s="67">
        <f t="shared" si="24"/>
        <v>50.9</v>
      </c>
      <c r="EA7" s="67">
        <f t="shared" si="24"/>
        <v>51.9</v>
      </c>
      <c r="EB7" s="67"/>
      <c r="EC7" s="67">
        <f>EC8</f>
        <v>17.2</v>
      </c>
      <c r="ED7" s="67">
        <f t="shared" ref="ED7:EL7" si="25">ED8</f>
        <v>31.9</v>
      </c>
      <c r="EE7" s="67">
        <f t="shared" si="25"/>
        <v>47.9</v>
      </c>
      <c r="EF7" s="67">
        <f t="shared" si="25"/>
        <v>61.6</v>
      </c>
      <c r="EG7" s="67">
        <f t="shared" si="25"/>
        <v>77.8</v>
      </c>
      <c r="EH7" s="67">
        <f t="shared" si="25"/>
        <v>65.400000000000006</v>
      </c>
      <c r="EI7" s="67">
        <f t="shared" si="25"/>
        <v>66.5</v>
      </c>
      <c r="EJ7" s="67">
        <f t="shared" si="25"/>
        <v>65</v>
      </c>
      <c r="EK7" s="67">
        <f t="shared" si="25"/>
        <v>66.8</v>
      </c>
      <c r="EL7" s="67">
        <f t="shared" si="25"/>
        <v>68.2</v>
      </c>
      <c r="EM7" s="67"/>
      <c r="EN7" s="68">
        <f>EN8</f>
        <v>36122873</v>
      </c>
      <c r="EO7" s="68">
        <f t="shared" ref="EO7:EW7" si="26">EO8</f>
        <v>50567161</v>
      </c>
      <c r="EP7" s="68">
        <f t="shared" si="26"/>
        <v>37390602</v>
      </c>
      <c r="EQ7" s="68">
        <f t="shared" si="26"/>
        <v>38031430</v>
      </c>
      <c r="ER7" s="68">
        <f t="shared" si="26"/>
        <v>38069876</v>
      </c>
      <c r="ES7" s="68">
        <f t="shared" si="26"/>
        <v>41593368</v>
      </c>
      <c r="ET7" s="68">
        <f t="shared" si="26"/>
        <v>39301664</v>
      </c>
      <c r="EU7" s="68">
        <f t="shared" si="26"/>
        <v>45645830</v>
      </c>
      <c r="EV7" s="68">
        <f t="shared" si="26"/>
        <v>47082778</v>
      </c>
      <c r="EW7" s="68">
        <f t="shared" si="26"/>
        <v>48918364</v>
      </c>
      <c r="EX7" s="68"/>
    </row>
    <row r="8" spans="1:154" s="69" customFormat="1" x14ac:dyDescent="0.15">
      <c r="A8" s="50"/>
      <c r="B8" s="70">
        <v>2018</v>
      </c>
      <c r="C8" s="70">
        <v>127510</v>
      </c>
      <c r="D8" s="70">
        <v>46</v>
      </c>
      <c r="E8" s="70">
        <v>6</v>
      </c>
      <c r="F8" s="70">
        <v>0</v>
      </c>
      <c r="G8" s="70">
        <v>1</v>
      </c>
      <c r="H8" s="70" t="s">
        <v>162</v>
      </c>
      <c r="I8" s="70" t="s">
        <v>163</v>
      </c>
      <c r="J8" s="70" t="s">
        <v>164</v>
      </c>
      <c r="K8" s="70" t="s">
        <v>165</v>
      </c>
      <c r="L8" s="70" t="s">
        <v>166</v>
      </c>
      <c r="M8" s="70" t="s">
        <v>167</v>
      </c>
      <c r="N8" s="70" t="s">
        <v>168</v>
      </c>
      <c r="O8" s="70" t="s">
        <v>169</v>
      </c>
      <c r="P8" s="70" t="s">
        <v>170</v>
      </c>
      <c r="Q8" s="71">
        <v>20</v>
      </c>
      <c r="R8" s="70" t="s">
        <v>38</v>
      </c>
      <c r="S8" s="70" t="s">
        <v>171</v>
      </c>
      <c r="T8" s="70" t="s">
        <v>172</v>
      </c>
      <c r="U8" s="71" t="s">
        <v>38</v>
      </c>
      <c r="V8" s="71">
        <v>29465</v>
      </c>
      <c r="W8" s="70" t="s">
        <v>173</v>
      </c>
      <c r="X8" s="72" t="s">
        <v>174</v>
      </c>
      <c r="Y8" s="71">
        <v>314</v>
      </c>
      <c r="Z8" s="71" t="s">
        <v>38</v>
      </c>
      <c r="AA8" s="71" t="s">
        <v>38</v>
      </c>
      <c r="AB8" s="71" t="s">
        <v>38</v>
      </c>
      <c r="AC8" s="71" t="s">
        <v>38</v>
      </c>
      <c r="AD8" s="71">
        <v>314</v>
      </c>
      <c r="AE8" s="71">
        <v>267</v>
      </c>
      <c r="AF8" s="71" t="s">
        <v>38</v>
      </c>
      <c r="AG8" s="71">
        <v>267</v>
      </c>
      <c r="AH8" s="73">
        <v>68.400000000000006</v>
      </c>
      <c r="AI8" s="73">
        <v>76</v>
      </c>
      <c r="AJ8" s="73">
        <v>83.3</v>
      </c>
      <c r="AK8" s="73">
        <v>83.1</v>
      </c>
      <c r="AL8" s="73">
        <v>119.9</v>
      </c>
      <c r="AM8" s="73">
        <v>97.7</v>
      </c>
      <c r="AN8" s="73">
        <v>96.6</v>
      </c>
      <c r="AO8" s="73">
        <v>97.2</v>
      </c>
      <c r="AP8" s="73">
        <v>97</v>
      </c>
      <c r="AQ8" s="73">
        <v>97.8</v>
      </c>
      <c r="AR8" s="73">
        <v>98.8</v>
      </c>
      <c r="AS8" s="73">
        <v>62.4</v>
      </c>
      <c r="AT8" s="73">
        <v>67.400000000000006</v>
      </c>
      <c r="AU8" s="73">
        <v>75.8</v>
      </c>
      <c r="AV8" s="73">
        <v>79.3</v>
      </c>
      <c r="AW8" s="73">
        <v>82.7</v>
      </c>
      <c r="AX8" s="73">
        <v>90.2</v>
      </c>
      <c r="AY8" s="73">
        <v>86.2</v>
      </c>
      <c r="AZ8" s="73">
        <v>90.1</v>
      </c>
      <c r="BA8" s="73">
        <v>89.6</v>
      </c>
      <c r="BB8" s="73">
        <v>89.7</v>
      </c>
      <c r="BC8" s="73">
        <v>89.7</v>
      </c>
      <c r="BD8" s="74">
        <v>48</v>
      </c>
      <c r="BE8" s="74">
        <v>72.900000000000006</v>
      </c>
      <c r="BF8" s="74">
        <v>78.3</v>
      </c>
      <c r="BG8" s="74">
        <v>92</v>
      </c>
      <c r="BH8" s="74">
        <v>38.1</v>
      </c>
      <c r="BI8" s="74">
        <v>80.7</v>
      </c>
      <c r="BJ8" s="74">
        <v>81.599999999999994</v>
      </c>
      <c r="BK8" s="74">
        <v>76.3</v>
      </c>
      <c r="BL8" s="74">
        <v>80.7</v>
      </c>
      <c r="BM8" s="74">
        <v>75.900000000000006</v>
      </c>
      <c r="BN8" s="74">
        <v>64.099999999999994</v>
      </c>
      <c r="BO8" s="73">
        <v>87.7</v>
      </c>
      <c r="BP8" s="73">
        <v>56.4</v>
      </c>
      <c r="BQ8" s="73">
        <v>71.599999999999994</v>
      </c>
      <c r="BR8" s="73">
        <v>81.400000000000006</v>
      </c>
      <c r="BS8" s="73">
        <v>87.2</v>
      </c>
      <c r="BT8" s="73">
        <v>70.599999999999994</v>
      </c>
      <c r="BU8" s="73">
        <v>69.8</v>
      </c>
      <c r="BV8" s="73">
        <v>72.599999999999994</v>
      </c>
      <c r="BW8" s="73">
        <v>73.5</v>
      </c>
      <c r="BX8" s="73">
        <v>74.099999999999994</v>
      </c>
      <c r="BY8" s="73">
        <v>74.900000000000006</v>
      </c>
      <c r="BZ8" s="74">
        <v>60721</v>
      </c>
      <c r="CA8" s="74">
        <v>62477</v>
      </c>
      <c r="CB8" s="74">
        <v>62189</v>
      </c>
      <c r="CC8" s="74">
        <v>60718</v>
      </c>
      <c r="CD8" s="74">
        <v>63513</v>
      </c>
      <c r="CE8" s="74">
        <v>48921</v>
      </c>
      <c r="CF8" s="74">
        <v>45085</v>
      </c>
      <c r="CG8" s="74">
        <v>50510</v>
      </c>
      <c r="CH8" s="74">
        <v>50958</v>
      </c>
      <c r="CI8" s="74">
        <v>52405</v>
      </c>
      <c r="CJ8" s="73">
        <v>52412</v>
      </c>
      <c r="CK8" s="74">
        <v>12285</v>
      </c>
      <c r="CL8" s="74">
        <v>11979</v>
      </c>
      <c r="CM8" s="74">
        <v>11159</v>
      </c>
      <c r="CN8" s="74">
        <v>11303</v>
      </c>
      <c r="CO8" s="74">
        <v>11609</v>
      </c>
      <c r="CP8" s="74">
        <v>12272</v>
      </c>
      <c r="CQ8" s="74">
        <v>11881</v>
      </c>
      <c r="CR8" s="74">
        <v>13552</v>
      </c>
      <c r="CS8" s="74">
        <v>13792</v>
      </c>
      <c r="CT8" s="74">
        <v>14290</v>
      </c>
      <c r="CU8" s="73">
        <v>14708</v>
      </c>
      <c r="CV8" s="74">
        <v>69.400000000000006</v>
      </c>
      <c r="CW8" s="74">
        <v>57</v>
      </c>
      <c r="CX8" s="74">
        <v>54.8</v>
      </c>
      <c r="CY8" s="74">
        <v>62.3</v>
      </c>
      <c r="CZ8" s="74">
        <v>42</v>
      </c>
      <c r="DA8" s="74">
        <v>55.6</v>
      </c>
      <c r="DB8" s="74">
        <v>58.3</v>
      </c>
      <c r="DC8" s="74">
        <v>55.8</v>
      </c>
      <c r="DD8" s="74">
        <v>56.1</v>
      </c>
      <c r="DE8" s="74">
        <v>56</v>
      </c>
      <c r="DF8" s="74">
        <v>54.8</v>
      </c>
      <c r="DG8" s="74">
        <v>26.1</v>
      </c>
      <c r="DH8" s="74">
        <v>26.8</v>
      </c>
      <c r="DI8" s="74">
        <v>24.1</v>
      </c>
      <c r="DJ8" s="74">
        <v>23.1</v>
      </c>
      <c r="DK8" s="74">
        <v>15.7</v>
      </c>
      <c r="DL8" s="74">
        <v>23.2</v>
      </c>
      <c r="DM8" s="74">
        <v>22</v>
      </c>
      <c r="DN8" s="74">
        <v>23.8</v>
      </c>
      <c r="DO8" s="74">
        <v>23.9</v>
      </c>
      <c r="DP8" s="74">
        <v>23.6</v>
      </c>
      <c r="DQ8" s="74">
        <v>24.3</v>
      </c>
      <c r="DR8" s="73">
        <v>7.7</v>
      </c>
      <c r="DS8" s="73">
        <v>15.2</v>
      </c>
      <c r="DT8" s="73">
        <v>23</v>
      </c>
      <c r="DU8" s="73">
        <v>30.6</v>
      </c>
      <c r="DV8" s="73">
        <v>38.5</v>
      </c>
      <c r="DW8" s="73">
        <v>48.9</v>
      </c>
      <c r="DX8" s="73">
        <v>48.1</v>
      </c>
      <c r="DY8" s="73">
        <v>49.8</v>
      </c>
      <c r="DZ8" s="73">
        <v>50.9</v>
      </c>
      <c r="EA8" s="73">
        <v>51.9</v>
      </c>
      <c r="EB8" s="73">
        <v>52.5</v>
      </c>
      <c r="EC8" s="73">
        <v>17.2</v>
      </c>
      <c r="ED8" s="73">
        <v>31.9</v>
      </c>
      <c r="EE8" s="73">
        <v>47.9</v>
      </c>
      <c r="EF8" s="73">
        <v>61.6</v>
      </c>
      <c r="EG8" s="73">
        <v>77.8</v>
      </c>
      <c r="EH8" s="73">
        <v>65.400000000000006</v>
      </c>
      <c r="EI8" s="73">
        <v>66.5</v>
      </c>
      <c r="EJ8" s="73">
        <v>65</v>
      </c>
      <c r="EK8" s="73">
        <v>66.8</v>
      </c>
      <c r="EL8" s="73">
        <v>68.2</v>
      </c>
      <c r="EM8" s="73">
        <v>68.8</v>
      </c>
      <c r="EN8" s="74">
        <v>36122873</v>
      </c>
      <c r="EO8" s="74">
        <v>50567161</v>
      </c>
      <c r="EP8" s="74">
        <v>37390602</v>
      </c>
      <c r="EQ8" s="74">
        <v>38031430</v>
      </c>
      <c r="ER8" s="74">
        <v>38069876</v>
      </c>
      <c r="ES8" s="74">
        <v>41593368</v>
      </c>
      <c r="ET8" s="74">
        <v>39301664</v>
      </c>
      <c r="EU8" s="74">
        <v>45645830</v>
      </c>
      <c r="EV8" s="74">
        <v>47082778</v>
      </c>
      <c r="EW8" s="74">
        <v>48918364</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175</v>
      </c>
      <c r="C10" s="79" t="s">
        <v>176</v>
      </c>
      <c r="D10" s="79" t="s">
        <v>177</v>
      </c>
      <c r="E10" s="79" t="s">
        <v>178</v>
      </c>
      <c r="F10" s="79" t="s">
        <v>179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2020-01-16T03:01:28Z</cp:lastPrinted>
  <dcterms:created xsi:type="dcterms:W3CDTF">2019-12-05T07:35:24Z</dcterms:created>
  <dcterms:modified xsi:type="dcterms:W3CDTF">2020-02-27T07:34:24Z</dcterms:modified>
  <cp:category/>
</cp:coreProperties>
</file>