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FA3IqReTlncA8U9J/il5UAKzElLOzSpte0RvQwuViOopfow8DvX0LCuf6ztm+RoDVvaRWerDQQaaEm8K4w9Yrw==" workbookSaltValue="oM3A7+ASNIyFtaV8/DkGgQ==" workbookSpinCount="100000" lockStructure="1"/>
  <bookViews>
    <workbookView xWindow="810" yWindow="-120" windowWidth="20730" windowHeight="1116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R6" i="5"/>
  <c r="Q6" i="5"/>
  <c r="P6" i="5"/>
  <c r="P10" i="4" s="1"/>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J85" i="4"/>
  <c r="I85" i="4"/>
  <c r="F85" i="4"/>
  <c r="E85" i="4"/>
  <c r="AT10" i="4"/>
  <c r="AL10" i="4"/>
  <c r="W10" i="4"/>
  <c r="B10" i="4"/>
  <c r="BB8" i="4"/>
  <c r="AT8" i="4"/>
  <c r="AL8" i="4"/>
  <c r="AD8" i="4"/>
  <c r="W8" i="4"/>
  <c r="P8" i="4"/>
  <c r="I8" i="4"/>
  <c r="B8" i="4"/>
  <c r="B6" i="4"/>
  <c r="C10" i="5" l="1"/>
  <c r="D10" i="5"/>
  <c r="E10" i="5"/>
  <c r="B10" i="5"/>
</calcChain>
</file>

<file path=xl/sharedStrings.xml><?xml version="1.0" encoding="utf-8"?>
<sst xmlns="http://schemas.openxmlformats.org/spreadsheetml/2006/main" count="223" uniqueCount="108">
  <si>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</si>
  <si>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</si>
  <si>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</si>
  <si>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</si>
  <si>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</si>
  <si>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</si>
  <si>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</si>
  <si>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</si>
  <si>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</si>
  <si>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</si>
  <si>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</si>
  <si>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</si>
  <si>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</si>
  <si>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</si>
  <si>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</si>
  <si>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</si>
  <si>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</si>
  <si>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</si>
  <si>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</si>
  <si>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</si>
  <si>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</si>
  <si>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</si>
  <si>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</si>
  <si>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</si>
  <si>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</si>
  <si>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</si>
  <si>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</si>
  <si>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</si>
  <si>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</si>
  <si>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</si>
  <si>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</si>
  <si>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</si>
  <si>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</si>
  <si>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</si>
  <si>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</si>
  <si>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</si>
  <si>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</si>
  <si>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</si>
  <si>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</si>
  <si>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</si>
  <si>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</si>
  <si>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</si>
  <si>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</si>
  <si>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</si>
  <si>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</si>
  <si>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</si>
  <si>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</si>
  <si>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</si>
  <si>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</si>
  <si>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</si>
  <si>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</si>
  <si>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</si>
  <si>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</si>
  <si>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</si>
  <si>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</si>
  <si>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</si>
  <si>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</si>
  <si>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</si>
  <si>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</si>
  <si>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</si>
  <si>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</si>
  <si>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</si>
  <si>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</si>
  <si>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</si>
  <si>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</si>
  <si>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</si>
  <si>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</si>
  <si>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</si>
  <si>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</si>
  <si>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</si>
  <si>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</si>
  <si>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</si>
  <si>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</si>
  <si>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</si>
  <si>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</si>
  <si>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</si>
  <si>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</si>
  <si>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</si>
  <si>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</si>
  <si>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</si>
  <si>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</si>
  <si>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</si>
  <si>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</si>
  <si>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</si>
  <si>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</si>
  <si>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</si>
  <si>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</si>
  <si>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</si>
  <si>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</si>
  <si>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</si>
  <si>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</si>
  <si>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</si>
  <si>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</si>
  <si>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長生郡市広域市町村圏組合（事業会計分）</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</si>
  <si>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</si>
  <si>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</si>
  <si>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</si>
  <si>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</si>
  <si>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</si>
  <si>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</si>
  <si>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</si>
  <si>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</si>
  <si>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</si>
  <si>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</si>
  <si>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</si>
  <si>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安定した経営を図るためにも、経常費用の５割を占める受水費の削減が必要である。高額な給水原価の配水損失を防ぐため、類似団体平均を下回る有収率の向上が急務であり、漏水調査の計画的実施や老朽化した管路の更新工事を実施する予定である。
　また、配水量の減少から低迷する施設利用率を考慮し、建設改良工事を計画的、効率的に実施するため、ダウンサイジングを含めた水道施設の再構築を現在検討している。</t>
    <rPh sb="180" eb="183">
      <t>サイコウチク</t>
    </rPh>
    <rPh sb="184" eb="186">
      <t>ゲンザイ</t>
    </rPh>
    <rPh sb="186" eb="188">
      <t>ケントウ</t>
    </rPh>
    <phoneticPr fontId="4"/>
  </si>
  <si>
    <t>　昭和５５年に既設水道事業を統合して給水を開始したことから、老朽化した施設が多く存在しているため、有形固定資産減価償却率や管路経年化率が類似団体平均値を大きく上回っている。
　特に管路に関しては、現在石綿セメント管の更新事業を主要施策として実施しているが、既設水道事業時代に埋設された塩化ビニル管等の老朽化が進み、漏水事故等が多くみられることから、管路の耐震化に併せ老朽化した管路の更新工事を年間８．３km実施した。
　また、浄水場などの水道施設についても既設水道事業時代の施設を修繕して使用しているため、大規模な改修工事が必要となっている。</t>
    <phoneticPr fontId="4"/>
  </si>
  <si>
    <t>　行政区域内人口の減少や、節水機器等の普及により使用水量が落ち込んでいることから、給水収益は減少傾向にある。安定した収益が減少しているなか、千葉県や構成市町村からの高料金対策による補助金・負担金等により経常収支の均衡を保っている。
　また、既設水道を統合して給水を開始したことにより、老朽化した施設が多く存在しているため、建設改良事業に係る費用を企業債の借入に依存していることから、企業債残高対給水収益比率は類似団体平均値を大きく上回っている。
　房総半島の中央に位置し、水源の確保を利根川水系の用水供給団体から受水することで補っていることから、給水に係る費用が水道料金による収入で賄うことができず、料金回収率が８４％と低い状況となっている。併せて、給水区域に農村部を多く抱えていることから、配水管布設延長に対し配水量が少なく、施設利用率が類似団体平均値を下回っているとともに、老朽化した配水管からの無効水量（漏水量）が多く、経営の効率性を損なうこととなっ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</si>
</sst>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0.55000000000000004</c:v>
                </c:pt>
                <c:pt idx="1">
                  <c:v>0.4</c:v>
                </c:pt>
                <c:pt idx="2">
                  <c:v>0.36</c:v>
                </c:pt>
                <c:pt idx="3">
                  <c:v>0.36</c:v>
                </c:pt>
                <c:pt idx="4">
                  <c:v>0.53</c:v>
                </c:pt>
              </c:numCache>
            </c:numRef>
          </c:val>
          <c:extLst>
            <c:ext xmlns:c16="http://schemas.microsoft.com/office/drawing/2014/chart" uri="{C3380CC4-5D6E-409C-BE32-E72D297353CC}">
              <c16:uniqueId val="{00000000-EEEF-4005-B76B-13183A41BFB1}"/>
            </c:ext>
          </c:extLst>
        </c:ser>
        <c:dLbls>
          <c:showLegendKey val="0"/>
          <c:showVal val="0"/>
          <c:showCatName val="0"/>
          <c:showSerName val="0"/>
          <c:showPercent val="0"/>
          <c:showBubbleSize val="0"/>
        </c:dLbls>
        <c:gapWidth val="150"/>
        <c:axId val="343825848"/>
        <c:axId val="343832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0.95</c:v>
                </c:pt>
                <c:pt idx="2">
                  <c:v>0.74</c:v>
                </c:pt>
                <c:pt idx="3">
                  <c:v>0.74</c:v>
                </c:pt>
                <c:pt idx="4">
                  <c:v>0.72</c:v>
                </c:pt>
              </c:numCache>
            </c:numRef>
          </c:val>
          <c:smooth val="0"/>
          <c:extLst>
            <c:ext xmlns:c16="http://schemas.microsoft.com/office/drawing/2014/chart" uri="{C3380CC4-5D6E-409C-BE32-E72D297353CC}">
              <c16:uniqueId val="{00000001-EEEF-4005-B76B-13183A41BFB1}"/>
            </c:ext>
          </c:extLst>
        </c:ser>
        <c:dLbls>
          <c:showLegendKey val="0"/>
          <c:showVal val="0"/>
          <c:showCatName val="0"/>
          <c:showSerName val="0"/>
          <c:showPercent val="0"/>
          <c:showBubbleSize val="0"/>
        </c:dLbls>
        <c:marker val="1"/>
        <c:smooth val="0"/>
        <c:axId val="343825848"/>
        <c:axId val="343832904"/>
      </c:lineChart>
      <c:dateAx>
        <c:axId val="343825848"/>
        <c:scaling>
          <c:orientation val="minMax"/>
        </c:scaling>
        <c:delete val="1"/>
        <c:axPos val="b"/>
        <c:numFmt formatCode="ge" sourceLinked="1"/>
        <c:majorTickMark val="none"/>
        <c:minorTickMark val="none"/>
        <c:tickLblPos val="none"/>
        <c:crossAx val="343832904"/>
        <c:crosses val="autoZero"/>
        <c:auto val="1"/>
        <c:lblOffset val="100"/>
        <c:baseTimeUnit val="years"/>
      </c:dateAx>
      <c:valAx>
        <c:axId val="343832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3825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49.38</c:v>
                </c:pt>
                <c:pt idx="1">
                  <c:v>48.8</c:v>
                </c:pt>
                <c:pt idx="2">
                  <c:v>48.75</c:v>
                </c:pt>
                <c:pt idx="3">
                  <c:v>48.87</c:v>
                </c:pt>
                <c:pt idx="4">
                  <c:v>49.2</c:v>
                </c:pt>
              </c:numCache>
            </c:numRef>
          </c:val>
          <c:extLst>
            <c:ext xmlns:c16="http://schemas.microsoft.com/office/drawing/2014/chart" uri="{C3380CC4-5D6E-409C-BE32-E72D297353CC}">
              <c16:uniqueId val="{00000000-F1A3-4316-8015-E21E632BA4B9}"/>
            </c:ext>
          </c:extLst>
        </c:ser>
        <c:dLbls>
          <c:showLegendKey val="0"/>
          <c:showVal val="0"/>
          <c:showCatName val="0"/>
          <c:showSerName val="0"/>
          <c:showPercent val="0"/>
          <c:showBubbleSize val="0"/>
        </c:dLbls>
        <c:gapWidth val="150"/>
        <c:axId val="375667376"/>
        <c:axId val="375662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62.12</c:v>
                </c:pt>
                <c:pt idx="1">
                  <c:v>62.26</c:v>
                </c:pt>
                <c:pt idx="2">
                  <c:v>62.1</c:v>
                </c:pt>
                <c:pt idx="3">
                  <c:v>62.38</c:v>
                </c:pt>
                <c:pt idx="4">
                  <c:v>62.83</c:v>
                </c:pt>
              </c:numCache>
            </c:numRef>
          </c:val>
          <c:smooth val="0"/>
          <c:extLst>
            <c:ext xmlns:c16="http://schemas.microsoft.com/office/drawing/2014/chart" uri="{C3380CC4-5D6E-409C-BE32-E72D297353CC}">
              <c16:uniqueId val="{00000001-F1A3-4316-8015-E21E632BA4B9}"/>
            </c:ext>
          </c:extLst>
        </c:ser>
        <c:dLbls>
          <c:showLegendKey val="0"/>
          <c:showVal val="0"/>
          <c:showCatName val="0"/>
          <c:showSerName val="0"/>
          <c:showPercent val="0"/>
          <c:showBubbleSize val="0"/>
        </c:dLbls>
        <c:marker val="1"/>
        <c:smooth val="0"/>
        <c:axId val="375667376"/>
        <c:axId val="375662280"/>
      </c:lineChart>
      <c:dateAx>
        <c:axId val="375667376"/>
        <c:scaling>
          <c:orientation val="minMax"/>
        </c:scaling>
        <c:delete val="1"/>
        <c:axPos val="b"/>
        <c:numFmt formatCode="ge" sourceLinked="1"/>
        <c:majorTickMark val="none"/>
        <c:minorTickMark val="none"/>
        <c:tickLblPos val="none"/>
        <c:crossAx val="375662280"/>
        <c:crosses val="autoZero"/>
        <c:auto val="1"/>
        <c:lblOffset val="100"/>
        <c:baseTimeUnit val="years"/>
      </c:dateAx>
      <c:valAx>
        <c:axId val="375662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566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86.98</c:v>
                </c:pt>
                <c:pt idx="1">
                  <c:v>86.82</c:v>
                </c:pt>
                <c:pt idx="2">
                  <c:v>86.65</c:v>
                </c:pt>
                <c:pt idx="3">
                  <c:v>86.4</c:v>
                </c:pt>
                <c:pt idx="4">
                  <c:v>85.74</c:v>
                </c:pt>
              </c:numCache>
            </c:numRef>
          </c:val>
          <c:extLst>
            <c:ext xmlns:c16="http://schemas.microsoft.com/office/drawing/2014/chart" uri="{C3380CC4-5D6E-409C-BE32-E72D297353CC}">
              <c16:uniqueId val="{00000000-E510-4806-B857-258792797E3A}"/>
            </c:ext>
          </c:extLst>
        </c:ser>
        <c:dLbls>
          <c:showLegendKey val="0"/>
          <c:showVal val="0"/>
          <c:showCatName val="0"/>
          <c:showSerName val="0"/>
          <c:showPercent val="0"/>
          <c:showBubbleSize val="0"/>
        </c:dLbls>
        <c:gapWidth val="150"/>
        <c:axId val="375663456"/>
        <c:axId val="375669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89.45</c:v>
                </c:pt>
                <c:pt idx="1">
                  <c:v>89.5</c:v>
                </c:pt>
                <c:pt idx="2">
                  <c:v>89.52</c:v>
                </c:pt>
                <c:pt idx="3">
                  <c:v>89.17</c:v>
                </c:pt>
                <c:pt idx="4">
                  <c:v>88.86</c:v>
                </c:pt>
              </c:numCache>
            </c:numRef>
          </c:val>
          <c:smooth val="0"/>
          <c:extLst>
            <c:ext xmlns:c16="http://schemas.microsoft.com/office/drawing/2014/chart" uri="{C3380CC4-5D6E-409C-BE32-E72D297353CC}">
              <c16:uniqueId val="{00000001-E510-4806-B857-258792797E3A}"/>
            </c:ext>
          </c:extLst>
        </c:ser>
        <c:dLbls>
          <c:showLegendKey val="0"/>
          <c:showVal val="0"/>
          <c:showCatName val="0"/>
          <c:showSerName val="0"/>
          <c:showPercent val="0"/>
          <c:showBubbleSize val="0"/>
        </c:dLbls>
        <c:marker val="1"/>
        <c:smooth val="0"/>
        <c:axId val="375663456"/>
        <c:axId val="375669336"/>
      </c:lineChart>
      <c:dateAx>
        <c:axId val="375663456"/>
        <c:scaling>
          <c:orientation val="minMax"/>
        </c:scaling>
        <c:delete val="1"/>
        <c:axPos val="b"/>
        <c:numFmt formatCode="ge" sourceLinked="1"/>
        <c:majorTickMark val="none"/>
        <c:minorTickMark val="none"/>
        <c:tickLblPos val="none"/>
        <c:crossAx val="375669336"/>
        <c:crosses val="autoZero"/>
        <c:auto val="1"/>
        <c:lblOffset val="100"/>
        <c:baseTimeUnit val="years"/>
      </c:dateAx>
      <c:valAx>
        <c:axId val="375669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566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100.32</c:v>
                </c:pt>
                <c:pt idx="1">
                  <c:v>100.54</c:v>
                </c:pt>
                <c:pt idx="2">
                  <c:v>100.5</c:v>
                </c:pt>
                <c:pt idx="3">
                  <c:v>101.98</c:v>
                </c:pt>
                <c:pt idx="4">
                  <c:v>105.64</c:v>
                </c:pt>
              </c:numCache>
            </c:numRef>
          </c:val>
          <c:extLst>
            <c:ext xmlns:c16="http://schemas.microsoft.com/office/drawing/2014/chart" uri="{C3380CC4-5D6E-409C-BE32-E72D297353CC}">
              <c16:uniqueId val="{00000000-2988-436F-B0C9-664BF6446920}"/>
            </c:ext>
          </c:extLst>
        </c:ser>
        <c:dLbls>
          <c:showLegendKey val="0"/>
          <c:showVal val="0"/>
          <c:showCatName val="0"/>
          <c:showSerName val="0"/>
          <c:showPercent val="0"/>
          <c:showBubbleSize val="0"/>
        </c:dLbls>
        <c:gapWidth val="150"/>
        <c:axId val="345390152"/>
        <c:axId val="345383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113.11</c:v>
                </c:pt>
                <c:pt idx="1">
                  <c:v>114</c:v>
                </c:pt>
                <c:pt idx="2">
                  <c:v>114</c:v>
                </c:pt>
                <c:pt idx="3">
                  <c:v>113.68</c:v>
                </c:pt>
                <c:pt idx="4">
                  <c:v>113.82</c:v>
                </c:pt>
              </c:numCache>
            </c:numRef>
          </c:val>
          <c:smooth val="0"/>
          <c:extLst>
            <c:ext xmlns:c16="http://schemas.microsoft.com/office/drawing/2014/chart" uri="{C3380CC4-5D6E-409C-BE32-E72D297353CC}">
              <c16:uniqueId val="{00000001-2988-436F-B0C9-664BF6446920}"/>
            </c:ext>
          </c:extLst>
        </c:ser>
        <c:dLbls>
          <c:showLegendKey val="0"/>
          <c:showVal val="0"/>
          <c:showCatName val="0"/>
          <c:showSerName val="0"/>
          <c:showPercent val="0"/>
          <c:showBubbleSize val="0"/>
        </c:dLbls>
        <c:marker val="1"/>
        <c:smooth val="0"/>
        <c:axId val="345390152"/>
        <c:axId val="345383488"/>
      </c:lineChart>
      <c:dateAx>
        <c:axId val="345390152"/>
        <c:scaling>
          <c:orientation val="minMax"/>
        </c:scaling>
        <c:delete val="1"/>
        <c:axPos val="b"/>
        <c:numFmt formatCode="ge" sourceLinked="1"/>
        <c:majorTickMark val="none"/>
        <c:minorTickMark val="none"/>
        <c:tickLblPos val="none"/>
        <c:crossAx val="345383488"/>
        <c:crosses val="autoZero"/>
        <c:auto val="1"/>
        <c:lblOffset val="100"/>
        <c:baseTimeUnit val="years"/>
      </c:dateAx>
      <c:valAx>
        <c:axId val="3453834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5390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46.34</c:v>
                </c:pt>
                <c:pt idx="1">
                  <c:v>47.33</c:v>
                </c:pt>
                <c:pt idx="2">
                  <c:v>48.3</c:v>
                </c:pt>
                <c:pt idx="3">
                  <c:v>49.25</c:v>
                </c:pt>
                <c:pt idx="4">
                  <c:v>50.17</c:v>
                </c:pt>
              </c:numCache>
            </c:numRef>
          </c:val>
          <c:extLst>
            <c:ext xmlns:c16="http://schemas.microsoft.com/office/drawing/2014/chart" uri="{C3380CC4-5D6E-409C-BE32-E72D297353CC}">
              <c16:uniqueId val="{00000000-1385-41F8-BEE0-03E65E4D2F4A}"/>
            </c:ext>
          </c:extLst>
        </c:ser>
        <c:dLbls>
          <c:showLegendKey val="0"/>
          <c:showVal val="0"/>
          <c:showCatName val="0"/>
          <c:showSerName val="0"/>
          <c:showPercent val="0"/>
          <c:showBubbleSize val="0"/>
        </c:dLbls>
        <c:gapWidth val="150"/>
        <c:axId val="345387800"/>
        <c:axId val="345388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44.91</c:v>
                </c:pt>
                <c:pt idx="1">
                  <c:v>45.89</c:v>
                </c:pt>
                <c:pt idx="2">
                  <c:v>46.58</c:v>
                </c:pt>
                <c:pt idx="3">
                  <c:v>46.99</c:v>
                </c:pt>
                <c:pt idx="4">
                  <c:v>47.89</c:v>
                </c:pt>
              </c:numCache>
            </c:numRef>
          </c:val>
          <c:smooth val="0"/>
          <c:extLst>
            <c:ext xmlns:c16="http://schemas.microsoft.com/office/drawing/2014/chart" uri="{C3380CC4-5D6E-409C-BE32-E72D297353CC}">
              <c16:uniqueId val="{00000001-1385-41F8-BEE0-03E65E4D2F4A}"/>
            </c:ext>
          </c:extLst>
        </c:ser>
        <c:dLbls>
          <c:showLegendKey val="0"/>
          <c:showVal val="0"/>
          <c:showCatName val="0"/>
          <c:showSerName val="0"/>
          <c:showPercent val="0"/>
          <c:showBubbleSize val="0"/>
        </c:dLbls>
        <c:marker val="1"/>
        <c:smooth val="0"/>
        <c:axId val="345387800"/>
        <c:axId val="345388976"/>
      </c:lineChart>
      <c:dateAx>
        <c:axId val="345387800"/>
        <c:scaling>
          <c:orientation val="minMax"/>
        </c:scaling>
        <c:delete val="1"/>
        <c:axPos val="b"/>
        <c:numFmt formatCode="ge" sourceLinked="1"/>
        <c:majorTickMark val="none"/>
        <c:minorTickMark val="none"/>
        <c:tickLblPos val="none"/>
        <c:crossAx val="345388976"/>
        <c:crosses val="autoZero"/>
        <c:auto val="1"/>
        <c:lblOffset val="100"/>
        <c:baseTimeUnit val="years"/>
      </c:dateAx>
      <c:valAx>
        <c:axId val="345388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387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28.27</c:v>
                </c:pt>
                <c:pt idx="1">
                  <c:v>27.85</c:v>
                </c:pt>
                <c:pt idx="2">
                  <c:v>27.85</c:v>
                </c:pt>
                <c:pt idx="3">
                  <c:v>36.380000000000003</c:v>
                </c:pt>
                <c:pt idx="4">
                  <c:v>45.02</c:v>
                </c:pt>
              </c:numCache>
            </c:numRef>
          </c:val>
          <c:extLst>
            <c:ext xmlns:c16="http://schemas.microsoft.com/office/drawing/2014/chart" uri="{C3380CC4-5D6E-409C-BE32-E72D297353CC}">
              <c16:uniqueId val="{00000000-2821-4DBE-8646-2FF04F92E0EE}"/>
            </c:ext>
          </c:extLst>
        </c:ser>
        <c:dLbls>
          <c:showLegendKey val="0"/>
          <c:showVal val="0"/>
          <c:showCatName val="0"/>
          <c:showSerName val="0"/>
          <c:showPercent val="0"/>
          <c:showBubbleSize val="0"/>
        </c:dLbls>
        <c:gapWidth val="150"/>
        <c:axId val="345388192"/>
        <c:axId val="345389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12.03</c:v>
                </c:pt>
                <c:pt idx="1">
                  <c:v>13.14</c:v>
                </c:pt>
                <c:pt idx="2">
                  <c:v>14.45</c:v>
                </c:pt>
                <c:pt idx="3">
                  <c:v>15.83</c:v>
                </c:pt>
                <c:pt idx="4">
                  <c:v>16.899999999999999</c:v>
                </c:pt>
              </c:numCache>
            </c:numRef>
          </c:val>
          <c:smooth val="0"/>
          <c:extLst>
            <c:ext xmlns:c16="http://schemas.microsoft.com/office/drawing/2014/chart" uri="{C3380CC4-5D6E-409C-BE32-E72D297353CC}">
              <c16:uniqueId val="{00000001-2821-4DBE-8646-2FF04F92E0EE}"/>
            </c:ext>
          </c:extLst>
        </c:ser>
        <c:dLbls>
          <c:showLegendKey val="0"/>
          <c:showVal val="0"/>
          <c:showCatName val="0"/>
          <c:showSerName val="0"/>
          <c:showPercent val="0"/>
          <c:showBubbleSize val="0"/>
        </c:dLbls>
        <c:marker val="1"/>
        <c:smooth val="0"/>
        <c:axId val="345388192"/>
        <c:axId val="345389760"/>
      </c:lineChart>
      <c:dateAx>
        <c:axId val="345388192"/>
        <c:scaling>
          <c:orientation val="minMax"/>
        </c:scaling>
        <c:delete val="1"/>
        <c:axPos val="b"/>
        <c:numFmt formatCode="ge" sourceLinked="1"/>
        <c:majorTickMark val="none"/>
        <c:minorTickMark val="none"/>
        <c:tickLblPos val="none"/>
        <c:crossAx val="345389760"/>
        <c:crosses val="autoZero"/>
        <c:auto val="1"/>
        <c:lblOffset val="100"/>
        <c:baseTimeUnit val="years"/>
      </c:dateAx>
      <c:valAx>
        <c:axId val="34538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388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664-4519-808D-273AD3F89CC2}"/>
            </c:ext>
          </c:extLst>
        </c:ser>
        <c:dLbls>
          <c:showLegendKey val="0"/>
          <c:showVal val="0"/>
          <c:showCatName val="0"/>
          <c:showSerName val="0"/>
          <c:showPercent val="0"/>
          <c:showBubbleSize val="0"/>
        </c:dLbls>
        <c:gapWidth val="150"/>
        <c:axId val="345384664"/>
        <c:axId val="345385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0.03</c:v>
                </c:pt>
                <c:pt idx="2">
                  <c:v>0.23</c:v>
                </c:pt>
                <c:pt idx="3">
                  <c:v>0.03</c:v>
                </c:pt>
                <c:pt idx="4" formatCode="#,##0.00;&quot;△&quot;#,##0.00">
                  <c:v>0</c:v>
                </c:pt>
              </c:numCache>
            </c:numRef>
          </c:val>
          <c:smooth val="0"/>
          <c:extLst>
            <c:ext xmlns:c16="http://schemas.microsoft.com/office/drawing/2014/chart" uri="{C3380CC4-5D6E-409C-BE32-E72D297353CC}">
              <c16:uniqueId val="{00000001-8664-4519-808D-273AD3F89CC2}"/>
            </c:ext>
          </c:extLst>
        </c:ser>
        <c:dLbls>
          <c:showLegendKey val="0"/>
          <c:showVal val="0"/>
          <c:showCatName val="0"/>
          <c:showSerName val="0"/>
          <c:showPercent val="0"/>
          <c:showBubbleSize val="0"/>
        </c:dLbls>
        <c:marker val="1"/>
        <c:smooth val="0"/>
        <c:axId val="345384664"/>
        <c:axId val="345385056"/>
      </c:lineChart>
      <c:dateAx>
        <c:axId val="345384664"/>
        <c:scaling>
          <c:orientation val="minMax"/>
        </c:scaling>
        <c:delete val="1"/>
        <c:axPos val="b"/>
        <c:numFmt formatCode="ge" sourceLinked="1"/>
        <c:majorTickMark val="none"/>
        <c:minorTickMark val="none"/>
        <c:tickLblPos val="none"/>
        <c:crossAx val="345385056"/>
        <c:crosses val="autoZero"/>
        <c:auto val="1"/>
        <c:lblOffset val="100"/>
        <c:baseTimeUnit val="years"/>
      </c:dateAx>
      <c:valAx>
        <c:axId val="345385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5384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231.96</c:v>
                </c:pt>
                <c:pt idx="1">
                  <c:v>238.99</c:v>
                </c:pt>
                <c:pt idx="2">
                  <c:v>244.71</c:v>
                </c:pt>
                <c:pt idx="3">
                  <c:v>266.86</c:v>
                </c:pt>
                <c:pt idx="4">
                  <c:v>239.05</c:v>
                </c:pt>
              </c:numCache>
            </c:numRef>
          </c:val>
          <c:extLst>
            <c:ext xmlns:c16="http://schemas.microsoft.com/office/drawing/2014/chart" uri="{C3380CC4-5D6E-409C-BE32-E72D297353CC}">
              <c16:uniqueId val="{00000000-7965-4A3A-AEF0-0BC64B8A2AD6}"/>
            </c:ext>
          </c:extLst>
        </c:ser>
        <c:dLbls>
          <c:showLegendKey val="0"/>
          <c:showVal val="0"/>
          <c:showCatName val="0"/>
          <c:showSerName val="0"/>
          <c:showPercent val="0"/>
          <c:showBubbleSize val="0"/>
        </c:dLbls>
        <c:gapWidth val="150"/>
        <c:axId val="345386232"/>
        <c:axId val="345386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344.19</c:v>
                </c:pt>
                <c:pt idx="1">
                  <c:v>352.05</c:v>
                </c:pt>
                <c:pt idx="2">
                  <c:v>349.04</c:v>
                </c:pt>
                <c:pt idx="3">
                  <c:v>337.49</c:v>
                </c:pt>
                <c:pt idx="4">
                  <c:v>335.6</c:v>
                </c:pt>
              </c:numCache>
            </c:numRef>
          </c:val>
          <c:smooth val="0"/>
          <c:extLst>
            <c:ext xmlns:c16="http://schemas.microsoft.com/office/drawing/2014/chart" uri="{C3380CC4-5D6E-409C-BE32-E72D297353CC}">
              <c16:uniqueId val="{00000001-7965-4A3A-AEF0-0BC64B8A2AD6}"/>
            </c:ext>
          </c:extLst>
        </c:ser>
        <c:dLbls>
          <c:showLegendKey val="0"/>
          <c:showVal val="0"/>
          <c:showCatName val="0"/>
          <c:showSerName val="0"/>
          <c:showPercent val="0"/>
          <c:showBubbleSize val="0"/>
        </c:dLbls>
        <c:marker val="1"/>
        <c:smooth val="0"/>
        <c:axId val="345386232"/>
        <c:axId val="345386624"/>
      </c:lineChart>
      <c:dateAx>
        <c:axId val="345386232"/>
        <c:scaling>
          <c:orientation val="minMax"/>
        </c:scaling>
        <c:delete val="1"/>
        <c:axPos val="b"/>
        <c:numFmt formatCode="ge" sourceLinked="1"/>
        <c:majorTickMark val="none"/>
        <c:minorTickMark val="none"/>
        <c:tickLblPos val="none"/>
        <c:crossAx val="345386624"/>
        <c:crosses val="autoZero"/>
        <c:auto val="1"/>
        <c:lblOffset val="100"/>
        <c:baseTimeUnit val="years"/>
      </c:dateAx>
      <c:valAx>
        <c:axId val="3453866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5386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321.91000000000003</c:v>
                </c:pt>
                <c:pt idx="1">
                  <c:v>323.52999999999997</c:v>
                </c:pt>
                <c:pt idx="2">
                  <c:v>324.82</c:v>
                </c:pt>
                <c:pt idx="3">
                  <c:v>321.36</c:v>
                </c:pt>
                <c:pt idx="4">
                  <c:v>313.35000000000002</c:v>
                </c:pt>
              </c:numCache>
            </c:numRef>
          </c:val>
          <c:extLst>
            <c:ext xmlns:c16="http://schemas.microsoft.com/office/drawing/2014/chart" uri="{C3380CC4-5D6E-409C-BE32-E72D297353CC}">
              <c16:uniqueId val="{00000000-BE59-4708-8AE9-5D5C77252659}"/>
            </c:ext>
          </c:extLst>
        </c:ser>
        <c:dLbls>
          <c:showLegendKey val="0"/>
          <c:showVal val="0"/>
          <c:showCatName val="0"/>
          <c:showSerName val="0"/>
          <c:showPercent val="0"/>
          <c:showBubbleSize val="0"/>
        </c:dLbls>
        <c:gapWidth val="150"/>
        <c:axId val="375664240"/>
        <c:axId val="375665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252.09</c:v>
                </c:pt>
                <c:pt idx="1">
                  <c:v>250.76</c:v>
                </c:pt>
                <c:pt idx="2">
                  <c:v>254.54</c:v>
                </c:pt>
                <c:pt idx="3">
                  <c:v>265.92</c:v>
                </c:pt>
                <c:pt idx="4">
                  <c:v>258.26</c:v>
                </c:pt>
              </c:numCache>
            </c:numRef>
          </c:val>
          <c:smooth val="0"/>
          <c:extLst>
            <c:ext xmlns:c16="http://schemas.microsoft.com/office/drawing/2014/chart" uri="{C3380CC4-5D6E-409C-BE32-E72D297353CC}">
              <c16:uniqueId val="{00000001-BE59-4708-8AE9-5D5C77252659}"/>
            </c:ext>
          </c:extLst>
        </c:ser>
        <c:dLbls>
          <c:showLegendKey val="0"/>
          <c:showVal val="0"/>
          <c:showCatName val="0"/>
          <c:showSerName val="0"/>
          <c:showPercent val="0"/>
          <c:showBubbleSize val="0"/>
        </c:dLbls>
        <c:marker val="1"/>
        <c:smooth val="0"/>
        <c:axId val="375664240"/>
        <c:axId val="375665808"/>
      </c:lineChart>
      <c:dateAx>
        <c:axId val="375664240"/>
        <c:scaling>
          <c:orientation val="minMax"/>
        </c:scaling>
        <c:delete val="1"/>
        <c:axPos val="b"/>
        <c:numFmt formatCode="ge" sourceLinked="1"/>
        <c:majorTickMark val="none"/>
        <c:minorTickMark val="none"/>
        <c:tickLblPos val="none"/>
        <c:crossAx val="375665808"/>
        <c:crosses val="autoZero"/>
        <c:auto val="1"/>
        <c:lblOffset val="100"/>
        <c:baseTimeUnit val="years"/>
      </c:dateAx>
      <c:valAx>
        <c:axId val="375665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7566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80.16</c:v>
                </c:pt>
                <c:pt idx="1">
                  <c:v>80.17</c:v>
                </c:pt>
                <c:pt idx="2">
                  <c:v>80.3</c:v>
                </c:pt>
                <c:pt idx="3">
                  <c:v>80.86</c:v>
                </c:pt>
                <c:pt idx="4">
                  <c:v>84.14</c:v>
                </c:pt>
              </c:numCache>
            </c:numRef>
          </c:val>
          <c:extLst>
            <c:ext xmlns:c16="http://schemas.microsoft.com/office/drawing/2014/chart" uri="{C3380CC4-5D6E-409C-BE32-E72D297353CC}">
              <c16:uniqueId val="{00000000-9703-470E-A67D-C118B1AEF85A}"/>
            </c:ext>
          </c:extLst>
        </c:ser>
        <c:dLbls>
          <c:showLegendKey val="0"/>
          <c:showVal val="0"/>
          <c:showCatName val="0"/>
          <c:showSerName val="0"/>
          <c:showPercent val="0"/>
          <c:showBubbleSize val="0"/>
        </c:dLbls>
        <c:gapWidth val="150"/>
        <c:axId val="375668944"/>
        <c:axId val="375666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106.22</c:v>
                </c:pt>
                <c:pt idx="1">
                  <c:v>106.69</c:v>
                </c:pt>
                <c:pt idx="2">
                  <c:v>106.52</c:v>
                </c:pt>
                <c:pt idx="3">
                  <c:v>105.86</c:v>
                </c:pt>
                <c:pt idx="4">
                  <c:v>106.07</c:v>
                </c:pt>
              </c:numCache>
            </c:numRef>
          </c:val>
          <c:smooth val="0"/>
          <c:extLst>
            <c:ext xmlns:c16="http://schemas.microsoft.com/office/drawing/2014/chart" uri="{C3380CC4-5D6E-409C-BE32-E72D297353CC}">
              <c16:uniqueId val="{00000001-9703-470E-A67D-C118B1AEF85A}"/>
            </c:ext>
          </c:extLst>
        </c:ser>
        <c:dLbls>
          <c:showLegendKey val="0"/>
          <c:showVal val="0"/>
          <c:showCatName val="0"/>
          <c:showSerName val="0"/>
          <c:showPercent val="0"/>
          <c:showBubbleSize val="0"/>
        </c:dLbls>
        <c:marker val="1"/>
        <c:smooth val="0"/>
        <c:axId val="375668944"/>
        <c:axId val="375666200"/>
      </c:lineChart>
      <c:dateAx>
        <c:axId val="375668944"/>
        <c:scaling>
          <c:orientation val="minMax"/>
        </c:scaling>
        <c:delete val="1"/>
        <c:axPos val="b"/>
        <c:numFmt formatCode="ge" sourceLinked="1"/>
        <c:majorTickMark val="none"/>
        <c:minorTickMark val="none"/>
        <c:tickLblPos val="none"/>
        <c:crossAx val="375666200"/>
        <c:crosses val="autoZero"/>
        <c:auto val="1"/>
        <c:lblOffset val="100"/>
        <c:baseTimeUnit val="years"/>
      </c:dateAx>
      <c:valAx>
        <c:axId val="375666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5668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278.18</c:v>
                </c:pt>
                <c:pt idx="1">
                  <c:v>277.38</c:v>
                </c:pt>
                <c:pt idx="2">
                  <c:v>276.97000000000003</c:v>
                </c:pt>
                <c:pt idx="3">
                  <c:v>275.32</c:v>
                </c:pt>
                <c:pt idx="4">
                  <c:v>265.64999999999998</c:v>
                </c:pt>
              </c:numCache>
            </c:numRef>
          </c:val>
          <c:extLst>
            <c:ext xmlns:c16="http://schemas.microsoft.com/office/drawing/2014/chart" uri="{C3380CC4-5D6E-409C-BE32-E72D297353CC}">
              <c16:uniqueId val="{00000000-C442-413A-BFB3-FEBE82AECDE9}"/>
            </c:ext>
          </c:extLst>
        </c:ser>
        <c:dLbls>
          <c:showLegendKey val="0"/>
          <c:showVal val="0"/>
          <c:showCatName val="0"/>
          <c:showSerName val="0"/>
          <c:showPercent val="0"/>
          <c:showBubbleSize val="0"/>
        </c:dLbls>
        <c:gapWidth val="150"/>
        <c:axId val="375666984"/>
        <c:axId val="375663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155.22999999999999</c:v>
                </c:pt>
                <c:pt idx="1">
                  <c:v>154.91999999999999</c:v>
                </c:pt>
                <c:pt idx="2">
                  <c:v>155.80000000000001</c:v>
                </c:pt>
                <c:pt idx="3">
                  <c:v>158.58000000000001</c:v>
                </c:pt>
                <c:pt idx="4">
                  <c:v>159.22</c:v>
                </c:pt>
              </c:numCache>
            </c:numRef>
          </c:val>
          <c:smooth val="0"/>
          <c:extLst>
            <c:ext xmlns:c16="http://schemas.microsoft.com/office/drawing/2014/chart" uri="{C3380CC4-5D6E-409C-BE32-E72D297353CC}">
              <c16:uniqueId val="{00000001-C442-413A-BFB3-FEBE82AECDE9}"/>
            </c:ext>
          </c:extLst>
        </c:ser>
        <c:dLbls>
          <c:showLegendKey val="0"/>
          <c:showVal val="0"/>
          <c:showCatName val="0"/>
          <c:showSerName val="0"/>
          <c:showPercent val="0"/>
          <c:showBubbleSize val="0"/>
        </c:dLbls>
        <c:marker val="1"/>
        <c:smooth val="0"/>
        <c:axId val="375666984"/>
        <c:axId val="375663848"/>
      </c:lineChart>
      <c:dateAx>
        <c:axId val="375666984"/>
        <c:scaling>
          <c:orientation val="minMax"/>
        </c:scaling>
        <c:delete val="1"/>
        <c:axPos val="b"/>
        <c:numFmt formatCode="ge" sourceLinked="1"/>
        <c:majorTickMark val="none"/>
        <c:minorTickMark val="none"/>
        <c:tickLblPos val="none"/>
        <c:crossAx val="375663848"/>
        <c:crosses val="autoZero"/>
        <c:auto val="1"/>
        <c:lblOffset val="100"/>
        <c:baseTimeUnit val="years"/>
      </c:dateAx>
      <c:valAx>
        <c:axId val="375663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5666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千葉県　長生郡市広域市町村圏組合（事業会計分）</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A3</v>
      </c>
      <c r="X8" s="59"/>
      <c r="Y8" s="59"/>
      <c r="Z8" s="59"/>
      <c r="AA8" s="59"/>
      <c r="AB8" s="59"/>
      <c r="AC8" s="59"/>
      <c r="AD8" s="59" t="str">
        <f>データ!$M$6</f>
        <v>非設置</v>
      </c>
      <c r="AE8" s="59"/>
      <c r="AF8" s="59"/>
      <c r="AG8" s="59"/>
      <c r="AH8" s="59"/>
      <c r="AI8" s="59"/>
      <c r="AJ8" s="59"/>
      <c r="AK8" s="4"/>
      <c r="AL8" s="60" t="str">
        <f>データ!$R$6</f>
        <v>-</v>
      </c>
      <c r="AM8" s="60"/>
      <c r="AN8" s="60"/>
      <c r="AO8" s="60"/>
      <c r="AP8" s="60"/>
      <c r="AQ8" s="60"/>
      <c r="AR8" s="60"/>
      <c r="AS8" s="60"/>
      <c r="AT8" s="51" t="str">
        <f>データ!$S$6</f>
        <v>-</v>
      </c>
      <c r="AU8" s="52"/>
      <c r="AV8" s="52"/>
      <c r="AW8" s="52"/>
      <c r="AX8" s="52"/>
      <c r="AY8" s="52"/>
      <c r="AZ8" s="52"/>
      <c r="BA8" s="52"/>
      <c r="BB8" s="53" t="str">
        <f>データ!$T$6</f>
        <v>-</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56.4</v>
      </c>
      <c r="J10" s="52"/>
      <c r="K10" s="52"/>
      <c r="L10" s="52"/>
      <c r="M10" s="52"/>
      <c r="N10" s="52"/>
      <c r="O10" s="63"/>
      <c r="P10" s="53">
        <f>データ!$P$6</f>
        <v>96.55</v>
      </c>
      <c r="Q10" s="53"/>
      <c r="R10" s="53"/>
      <c r="S10" s="53"/>
      <c r="T10" s="53"/>
      <c r="U10" s="53"/>
      <c r="V10" s="53"/>
      <c r="W10" s="60">
        <f>データ!$Q$6</f>
        <v>3871</v>
      </c>
      <c r="X10" s="60"/>
      <c r="Y10" s="60"/>
      <c r="Z10" s="60"/>
      <c r="AA10" s="60"/>
      <c r="AB10" s="60"/>
      <c r="AC10" s="60"/>
      <c r="AD10" s="2"/>
      <c r="AE10" s="2"/>
      <c r="AF10" s="2"/>
      <c r="AG10" s="2"/>
      <c r="AH10" s="4"/>
      <c r="AI10" s="4"/>
      <c r="AJ10" s="4"/>
      <c r="AK10" s="4"/>
      <c r="AL10" s="60">
        <f>データ!$U$6</f>
        <v>142541</v>
      </c>
      <c r="AM10" s="60"/>
      <c r="AN10" s="60"/>
      <c r="AO10" s="60"/>
      <c r="AP10" s="60"/>
      <c r="AQ10" s="60"/>
      <c r="AR10" s="60"/>
      <c r="AS10" s="60"/>
      <c r="AT10" s="51">
        <f>データ!$V$6</f>
        <v>331.49</v>
      </c>
      <c r="AU10" s="52"/>
      <c r="AV10" s="52"/>
      <c r="AW10" s="52"/>
      <c r="AX10" s="52"/>
      <c r="AY10" s="52"/>
      <c r="AZ10" s="52"/>
      <c r="BA10" s="52"/>
      <c r="BB10" s="53">
        <f>データ!$W$6</f>
        <v>430</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107</v>
      </c>
      <c r="BM16" s="86"/>
      <c r="BN16" s="86"/>
      <c r="BO16" s="86"/>
      <c r="BP16" s="86"/>
      <c r="BQ16" s="86"/>
      <c r="BR16" s="86"/>
      <c r="BS16" s="86"/>
      <c r="BT16" s="86"/>
      <c r="BU16" s="86"/>
      <c r="BV16" s="86"/>
      <c r="BW16" s="86"/>
      <c r="BX16" s="86"/>
      <c r="BY16" s="86"/>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86"/>
      <c r="BN17" s="86"/>
      <c r="BO17" s="86"/>
      <c r="BP17" s="86"/>
      <c r="BQ17" s="86"/>
      <c r="BR17" s="86"/>
      <c r="BS17" s="86"/>
      <c r="BT17" s="86"/>
      <c r="BU17" s="86"/>
      <c r="BV17" s="86"/>
      <c r="BW17" s="86"/>
      <c r="BX17" s="86"/>
      <c r="BY17" s="86"/>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86"/>
      <c r="BN18" s="86"/>
      <c r="BO18" s="86"/>
      <c r="BP18" s="86"/>
      <c r="BQ18" s="86"/>
      <c r="BR18" s="86"/>
      <c r="BS18" s="86"/>
      <c r="BT18" s="86"/>
      <c r="BU18" s="86"/>
      <c r="BV18" s="86"/>
      <c r="BW18" s="86"/>
      <c r="BX18" s="86"/>
      <c r="BY18" s="86"/>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86"/>
      <c r="BN19" s="86"/>
      <c r="BO19" s="86"/>
      <c r="BP19" s="86"/>
      <c r="BQ19" s="86"/>
      <c r="BR19" s="86"/>
      <c r="BS19" s="86"/>
      <c r="BT19" s="86"/>
      <c r="BU19" s="86"/>
      <c r="BV19" s="86"/>
      <c r="BW19" s="86"/>
      <c r="BX19" s="86"/>
      <c r="BY19" s="86"/>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86"/>
      <c r="BN20" s="86"/>
      <c r="BO20" s="86"/>
      <c r="BP20" s="86"/>
      <c r="BQ20" s="86"/>
      <c r="BR20" s="86"/>
      <c r="BS20" s="86"/>
      <c r="BT20" s="86"/>
      <c r="BU20" s="86"/>
      <c r="BV20" s="86"/>
      <c r="BW20" s="86"/>
      <c r="BX20" s="86"/>
      <c r="BY20" s="86"/>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86"/>
      <c r="BN21" s="86"/>
      <c r="BO21" s="86"/>
      <c r="BP21" s="86"/>
      <c r="BQ21" s="86"/>
      <c r="BR21" s="86"/>
      <c r="BS21" s="86"/>
      <c r="BT21" s="86"/>
      <c r="BU21" s="86"/>
      <c r="BV21" s="86"/>
      <c r="BW21" s="86"/>
      <c r="BX21" s="86"/>
      <c r="BY21" s="86"/>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86"/>
      <c r="BN22" s="86"/>
      <c r="BO22" s="86"/>
      <c r="BP22" s="86"/>
      <c r="BQ22" s="86"/>
      <c r="BR22" s="86"/>
      <c r="BS22" s="86"/>
      <c r="BT22" s="86"/>
      <c r="BU22" s="86"/>
      <c r="BV22" s="86"/>
      <c r="BW22" s="86"/>
      <c r="BX22" s="86"/>
      <c r="BY22" s="86"/>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86"/>
      <c r="BN23" s="86"/>
      <c r="BO23" s="86"/>
      <c r="BP23" s="86"/>
      <c r="BQ23" s="86"/>
      <c r="BR23" s="86"/>
      <c r="BS23" s="86"/>
      <c r="BT23" s="86"/>
      <c r="BU23" s="86"/>
      <c r="BV23" s="86"/>
      <c r="BW23" s="86"/>
      <c r="BX23" s="86"/>
      <c r="BY23" s="86"/>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86"/>
      <c r="BN24" s="86"/>
      <c r="BO24" s="86"/>
      <c r="BP24" s="86"/>
      <c r="BQ24" s="86"/>
      <c r="BR24" s="86"/>
      <c r="BS24" s="86"/>
      <c r="BT24" s="86"/>
      <c r="BU24" s="86"/>
      <c r="BV24" s="86"/>
      <c r="BW24" s="86"/>
      <c r="BX24" s="86"/>
      <c r="BY24" s="86"/>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86"/>
      <c r="BN25" s="86"/>
      <c r="BO25" s="86"/>
      <c r="BP25" s="86"/>
      <c r="BQ25" s="86"/>
      <c r="BR25" s="86"/>
      <c r="BS25" s="86"/>
      <c r="BT25" s="86"/>
      <c r="BU25" s="86"/>
      <c r="BV25" s="86"/>
      <c r="BW25" s="86"/>
      <c r="BX25" s="86"/>
      <c r="BY25" s="86"/>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86"/>
      <c r="BN26" s="86"/>
      <c r="BO26" s="86"/>
      <c r="BP26" s="86"/>
      <c r="BQ26" s="86"/>
      <c r="BR26" s="86"/>
      <c r="BS26" s="86"/>
      <c r="BT26" s="86"/>
      <c r="BU26" s="86"/>
      <c r="BV26" s="86"/>
      <c r="BW26" s="86"/>
      <c r="BX26" s="86"/>
      <c r="BY26" s="86"/>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86"/>
      <c r="BN27" s="86"/>
      <c r="BO27" s="86"/>
      <c r="BP27" s="86"/>
      <c r="BQ27" s="86"/>
      <c r="BR27" s="86"/>
      <c r="BS27" s="86"/>
      <c r="BT27" s="86"/>
      <c r="BU27" s="86"/>
      <c r="BV27" s="86"/>
      <c r="BW27" s="86"/>
      <c r="BX27" s="86"/>
      <c r="BY27" s="86"/>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86"/>
      <c r="BN28" s="86"/>
      <c r="BO28" s="86"/>
      <c r="BP28" s="86"/>
      <c r="BQ28" s="86"/>
      <c r="BR28" s="86"/>
      <c r="BS28" s="86"/>
      <c r="BT28" s="86"/>
      <c r="BU28" s="86"/>
      <c r="BV28" s="86"/>
      <c r="BW28" s="86"/>
      <c r="BX28" s="86"/>
      <c r="BY28" s="86"/>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86"/>
      <c r="BN29" s="86"/>
      <c r="BO29" s="86"/>
      <c r="BP29" s="86"/>
      <c r="BQ29" s="86"/>
      <c r="BR29" s="86"/>
      <c r="BS29" s="86"/>
      <c r="BT29" s="86"/>
      <c r="BU29" s="86"/>
      <c r="BV29" s="86"/>
      <c r="BW29" s="86"/>
      <c r="BX29" s="86"/>
      <c r="BY29" s="86"/>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86"/>
      <c r="BN30" s="86"/>
      <c r="BO30" s="86"/>
      <c r="BP30" s="86"/>
      <c r="BQ30" s="86"/>
      <c r="BR30" s="86"/>
      <c r="BS30" s="86"/>
      <c r="BT30" s="86"/>
      <c r="BU30" s="86"/>
      <c r="BV30" s="86"/>
      <c r="BW30" s="86"/>
      <c r="BX30" s="86"/>
      <c r="BY30" s="86"/>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86"/>
      <c r="BN31" s="86"/>
      <c r="BO31" s="86"/>
      <c r="BP31" s="86"/>
      <c r="BQ31" s="86"/>
      <c r="BR31" s="86"/>
      <c r="BS31" s="86"/>
      <c r="BT31" s="86"/>
      <c r="BU31" s="86"/>
      <c r="BV31" s="86"/>
      <c r="BW31" s="86"/>
      <c r="BX31" s="86"/>
      <c r="BY31" s="86"/>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86"/>
      <c r="BN32" s="86"/>
      <c r="BO32" s="86"/>
      <c r="BP32" s="86"/>
      <c r="BQ32" s="86"/>
      <c r="BR32" s="86"/>
      <c r="BS32" s="86"/>
      <c r="BT32" s="86"/>
      <c r="BU32" s="86"/>
      <c r="BV32" s="86"/>
      <c r="BW32" s="86"/>
      <c r="BX32" s="86"/>
      <c r="BY32" s="86"/>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86"/>
      <c r="BN33" s="86"/>
      <c r="BO33" s="86"/>
      <c r="BP33" s="86"/>
      <c r="BQ33" s="86"/>
      <c r="BR33" s="86"/>
      <c r="BS33" s="86"/>
      <c r="BT33" s="86"/>
      <c r="BU33" s="86"/>
      <c r="BV33" s="86"/>
      <c r="BW33" s="86"/>
      <c r="BX33" s="86"/>
      <c r="BY33" s="86"/>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86"/>
      <c r="BN34" s="86"/>
      <c r="BO34" s="86"/>
      <c r="BP34" s="86"/>
      <c r="BQ34" s="86"/>
      <c r="BR34" s="86"/>
      <c r="BS34" s="86"/>
      <c r="BT34" s="86"/>
      <c r="BU34" s="86"/>
      <c r="BV34" s="86"/>
      <c r="BW34" s="86"/>
      <c r="BX34" s="86"/>
      <c r="BY34" s="86"/>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86"/>
      <c r="BN35" s="86"/>
      <c r="BO35" s="86"/>
      <c r="BP35" s="86"/>
      <c r="BQ35" s="86"/>
      <c r="BR35" s="86"/>
      <c r="BS35" s="86"/>
      <c r="BT35" s="86"/>
      <c r="BU35" s="86"/>
      <c r="BV35" s="86"/>
      <c r="BW35" s="86"/>
      <c r="BX35" s="86"/>
      <c r="BY35" s="86"/>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86"/>
      <c r="BN36" s="86"/>
      <c r="BO36" s="86"/>
      <c r="BP36" s="86"/>
      <c r="BQ36" s="86"/>
      <c r="BR36" s="86"/>
      <c r="BS36" s="86"/>
      <c r="BT36" s="86"/>
      <c r="BU36" s="86"/>
      <c r="BV36" s="86"/>
      <c r="BW36" s="86"/>
      <c r="BX36" s="86"/>
      <c r="BY36" s="86"/>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86"/>
      <c r="BN37" s="86"/>
      <c r="BO37" s="86"/>
      <c r="BP37" s="86"/>
      <c r="BQ37" s="86"/>
      <c r="BR37" s="86"/>
      <c r="BS37" s="86"/>
      <c r="BT37" s="86"/>
      <c r="BU37" s="86"/>
      <c r="BV37" s="86"/>
      <c r="BW37" s="86"/>
      <c r="BX37" s="86"/>
      <c r="BY37" s="86"/>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86"/>
      <c r="BN38" s="86"/>
      <c r="BO38" s="86"/>
      <c r="BP38" s="86"/>
      <c r="BQ38" s="86"/>
      <c r="BR38" s="86"/>
      <c r="BS38" s="86"/>
      <c r="BT38" s="86"/>
      <c r="BU38" s="86"/>
      <c r="BV38" s="86"/>
      <c r="BW38" s="86"/>
      <c r="BX38" s="86"/>
      <c r="BY38" s="86"/>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86"/>
      <c r="BN39" s="86"/>
      <c r="BO39" s="86"/>
      <c r="BP39" s="86"/>
      <c r="BQ39" s="86"/>
      <c r="BR39" s="86"/>
      <c r="BS39" s="86"/>
      <c r="BT39" s="86"/>
      <c r="BU39" s="86"/>
      <c r="BV39" s="86"/>
      <c r="BW39" s="86"/>
      <c r="BX39" s="86"/>
      <c r="BY39" s="86"/>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86"/>
      <c r="BN40" s="86"/>
      <c r="BO40" s="86"/>
      <c r="BP40" s="86"/>
      <c r="BQ40" s="86"/>
      <c r="BR40" s="86"/>
      <c r="BS40" s="86"/>
      <c r="BT40" s="86"/>
      <c r="BU40" s="86"/>
      <c r="BV40" s="86"/>
      <c r="BW40" s="86"/>
      <c r="BX40" s="86"/>
      <c r="BY40" s="86"/>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86"/>
      <c r="BN41" s="86"/>
      <c r="BO41" s="86"/>
      <c r="BP41" s="86"/>
      <c r="BQ41" s="86"/>
      <c r="BR41" s="86"/>
      <c r="BS41" s="86"/>
      <c r="BT41" s="86"/>
      <c r="BU41" s="86"/>
      <c r="BV41" s="86"/>
      <c r="BW41" s="86"/>
      <c r="BX41" s="86"/>
      <c r="BY41" s="86"/>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86"/>
      <c r="BN42" s="86"/>
      <c r="BO42" s="86"/>
      <c r="BP42" s="86"/>
      <c r="BQ42" s="86"/>
      <c r="BR42" s="86"/>
      <c r="BS42" s="86"/>
      <c r="BT42" s="86"/>
      <c r="BU42" s="86"/>
      <c r="BV42" s="86"/>
      <c r="BW42" s="86"/>
      <c r="BX42" s="86"/>
      <c r="BY42" s="86"/>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86"/>
      <c r="BN43" s="86"/>
      <c r="BO43" s="86"/>
      <c r="BP43" s="86"/>
      <c r="BQ43" s="86"/>
      <c r="BR43" s="86"/>
      <c r="BS43" s="86"/>
      <c r="BT43" s="86"/>
      <c r="BU43" s="86"/>
      <c r="BV43" s="86"/>
      <c r="BW43" s="86"/>
      <c r="BX43" s="86"/>
      <c r="BY43" s="86"/>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86"/>
      <c r="BN44" s="86"/>
      <c r="BO44" s="86"/>
      <c r="BP44" s="86"/>
      <c r="BQ44" s="86"/>
      <c r="BR44" s="86"/>
      <c r="BS44" s="86"/>
      <c r="BT44" s="86"/>
      <c r="BU44" s="86"/>
      <c r="BV44" s="86"/>
      <c r="BW44" s="86"/>
      <c r="BX44" s="86"/>
      <c r="BY44" s="86"/>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106</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105</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Bp3CvzVqygzUO5UuIYVS8I/9OLf1XrHzZ1RHF9leSqxa2BSQ7H90LR4yPJQxevdgbsQZuikdlPvQ6E27ykxLPw==" saltValue="21FPDLqGoj9SAHAnCVNF8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128821</v>
      </c>
      <c r="D6" s="34">
        <f t="shared" si="3"/>
        <v>46</v>
      </c>
      <c r="E6" s="34">
        <f t="shared" si="3"/>
        <v>1</v>
      </c>
      <c r="F6" s="34">
        <f t="shared" si="3"/>
        <v>0</v>
      </c>
      <c r="G6" s="34">
        <f t="shared" si="3"/>
        <v>1</v>
      </c>
      <c r="H6" s="34" t="str">
        <f t="shared" si="3"/>
        <v>千葉県　長生郡市広域市町村圏組合（事業会計分）</v>
      </c>
      <c r="I6" s="34" t="str">
        <f t="shared" si="3"/>
        <v>法適用</v>
      </c>
      <c r="J6" s="34" t="str">
        <f t="shared" si="3"/>
        <v>水道事業</v>
      </c>
      <c r="K6" s="34" t="str">
        <f t="shared" si="3"/>
        <v>末端給水事業</v>
      </c>
      <c r="L6" s="34" t="str">
        <f t="shared" si="3"/>
        <v>A3</v>
      </c>
      <c r="M6" s="34" t="str">
        <f t="shared" si="3"/>
        <v>非設置</v>
      </c>
      <c r="N6" s="35" t="str">
        <f t="shared" si="3"/>
        <v>-</v>
      </c>
      <c r="O6" s="35">
        <f t="shared" si="3"/>
        <v>56.4</v>
      </c>
      <c r="P6" s="35">
        <f t="shared" si="3"/>
        <v>96.55</v>
      </c>
      <c r="Q6" s="35">
        <f t="shared" si="3"/>
        <v>3871</v>
      </c>
      <c r="R6" s="35" t="str">
        <f t="shared" si="3"/>
        <v>-</v>
      </c>
      <c r="S6" s="35" t="str">
        <f t="shared" si="3"/>
        <v>-</v>
      </c>
      <c r="T6" s="35" t="str">
        <f t="shared" si="3"/>
        <v>-</v>
      </c>
      <c r="U6" s="35">
        <f t="shared" si="3"/>
        <v>142541</v>
      </c>
      <c r="V6" s="35">
        <f t="shared" si="3"/>
        <v>331.49</v>
      </c>
      <c r="W6" s="35">
        <f t="shared" si="3"/>
        <v>430</v>
      </c>
      <c r="X6" s="36">
        <f>IF(X7="",NA(),X7)</f>
        <v>100.32</v>
      </c>
      <c r="Y6" s="36">
        <f t="shared" ref="Y6:AG6" si="4">IF(Y7="",NA(),Y7)</f>
        <v>100.54</v>
      </c>
      <c r="Z6" s="36">
        <f t="shared" si="4"/>
        <v>100.5</v>
      </c>
      <c r="AA6" s="36">
        <f t="shared" si="4"/>
        <v>101.98</v>
      </c>
      <c r="AB6" s="36">
        <f t="shared" si="4"/>
        <v>105.64</v>
      </c>
      <c r="AC6" s="36">
        <f t="shared" si="4"/>
        <v>113.11</v>
      </c>
      <c r="AD6" s="36">
        <f t="shared" si="4"/>
        <v>114</v>
      </c>
      <c r="AE6" s="36">
        <f t="shared" si="4"/>
        <v>114</v>
      </c>
      <c r="AF6" s="36">
        <f t="shared" si="4"/>
        <v>113.68</v>
      </c>
      <c r="AG6" s="36">
        <f t="shared" si="4"/>
        <v>113.82</v>
      </c>
      <c r="AH6" s="35" t="str">
        <f>IF(AH7="","",IF(AH7="-","【-】","【"&amp;SUBSTITUTE(TEXT(AH7,"#,##0.00"),"-","△")&amp;"】"))</f>
        <v>【112.83】</v>
      </c>
      <c r="AI6" s="35">
        <f>IF(AI7="",NA(),AI7)</f>
        <v>0</v>
      </c>
      <c r="AJ6" s="35">
        <f t="shared" ref="AJ6:AR6" si="5">IF(AJ7="",NA(),AJ7)</f>
        <v>0</v>
      </c>
      <c r="AK6" s="35">
        <f t="shared" si="5"/>
        <v>0</v>
      </c>
      <c r="AL6" s="35">
        <f t="shared" si="5"/>
        <v>0</v>
      </c>
      <c r="AM6" s="35">
        <f t="shared" si="5"/>
        <v>0</v>
      </c>
      <c r="AN6" s="35">
        <f t="shared" si="5"/>
        <v>0</v>
      </c>
      <c r="AO6" s="36">
        <f t="shared" si="5"/>
        <v>0.03</v>
      </c>
      <c r="AP6" s="36">
        <f t="shared" si="5"/>
        <v>0.23</v>
      </c>
      <c r="AQ6" s="36">
        <f t="shared" si="5"/>
        <v>0.03</v>
      </c>
      <c r="AR6" s="35">
        <f t="shared" si="5"/>
        <v>0</v>
      </c>
      <c r="AS6" s="35" t="str">
        <f>IF(AS7="","",IF(AS7="-","【-】","【"&amp;SUBSTITUTE(TEXT(AS7,"#,##0.00"),"-","△")&amp;"】"))</f>
        <v>【1.05】</v>
      </c>
      <c r="AT6" s="36">
        <f>IF(AT7="",NA(),AT7)</f>
        <v>231.96</v>
      </c>
      <c r="AU6" s="36">
        <f t="shared" ref="AU6:BC6" si="6">IF(AU7="",NA(),AU7)</f>
        <v>238.99</v>
      </c>
      <c r="AV6" s="36">
        <f t="shared" si="6"/>
        <v>244.71</v>
      </c>
      <c r="AW6" s="36">
        <f t="shared" si="6"/>
        <v>266.86</v>
      </c>
      <c r="AX6" s="36">
        <f t="shared" si="6"/>
        <v>239.05</v>
      </c>
      <c r="AY6" s="36">
        <f t="shared" si="6"/>
        <v>344.19</v>
      </c>
      <c r="AZ6" s="36">
        <f t="shared" si="6"/>
        <v>352.05</v>
      </c>
      <c r="BA6" s="36">
        <f t="shared" si="6"/>
        <v>349.04</v>
      </c>
      <c r="BB6" s="36">
        <f t="shared" si="6"/>
        <v>337.49</v>
      </c>
      <c r="BC6" s="36">
        <f t="shared" si="6"/>
        <v>335.6</v>
      </c>
      <c r="BD6" s="35" t="str">
        <f>IF(BD7="","",IF(BD7="-","【-】","【"&amp;SUBSTITUTE(TEXT(BD7,"#,##0.00"),"-","△")&amp;"】"))</f>
        <v>【261.93】</v>
      </c>
      <c r="BE6" s="36">
        <f>IF(BE7="",NA(),BE7)</f>
        <v>321.91000000000003</v>
      </c>
      <c r="BF6" s="36">
        <f t="shared" ref="BF6:BN6" si="7">IF(BF7="",NA(),BF7)</f>
        <v>323.52999999999997</v>
      </c>
      <c r="BG6" s="36">
        <f t="shared" si="7"/>
        <v>324.82</v>
      </c>
      <c r="BH6" s="36">
        <f t="shared" si="7"/>
        <v>321.36</v>
      </c>
      <c r="BI6" s="36">
        <f t="shared" si="7"/>
        <v>313.35000000000002</v>
      </c>
      <c r="BJ6" s="36">
        <f t="shared" si="7"/>
        <v>252.09</v>
      </c>
      <c r="BK6" s="36">
        <f t="shared" si="7"/>
        <v>250.76</v>
      </c>
      <c r="BL6" s="36">
        <f t="shared" si="7"/>
        <v>254.54</v>
      </c>
      <c r="BM6" s="36">
        <f t="shared" si="7"/>
        <v>265.92</v>
      </c>
      <c r="BN6" s="36">
        <f t="shared" si="7"/>
        <v>258.26</v>
      </c>
      <c r="BO6" s="35" t="str">
        <f>IF(BO7="","",IF(BO7="-","【-】","【"&amp;SUBSTITUTE(TEXT(BO7,"#,##0.00"),"-","△")&amp;"】"))</f>
        <v>【270.46】</v>
      </c>
      <c r="BP6" s="36">
        <f>IF(BP7="",NA(),BP7)</f>
        <v>80.16</v>
      </c>
      <c r="BQ6" s="36">
        <f t="shared" ref="BQ6:BY6" si="8">IF(BQ7="",NA(),BQ7)</f>
        <v>80.17</v>
      </c>
      <c r="BR6" s="36">
        <f t="shared" si="8"/>
        <v>80.3</v>
      </c>
      <c r="BS6" s="36">
        <f t="shared" si="8"/>
        <v>80.86</v>
      </c>
      <c r="BT6" s="36">
        <f t="shared" si="8"/>
        <v>84.14</v>
      </c>
      <c r="BU6" s="36">
        <f t="shared" si="8"/>
        <v>106.22</v>
      </c>
      <c r="BV6" s="36">
        <f t="shared" si="8"/>
        <v>106.69</v>
      </c>
      <c r="BW6" s="36">
        <f t="shared" si="8"/>
        <v>106.52</v>
      </c>
      <c r="BX6" s="36">
        <f t="shared" si="8"/>
        <v>105.86</v>
      </c>
      <c r="BY6" s="36">
        <f t="shared" si="8"/>
        <v>106.07</v>
      </c>
      <c r="BZ6" s="35" t="str">
        <f>IF(BZ7="","",IF(BZ7="-","【-】","【"&amp;SUBSTITUTE(TEXT(BZ7,"#,##0.00"),"-","△")&amp;"】"))</f>
        <v>【103.91】</v>
      </c>
      <c r="CA6" s="36">
        <f>IF(CA7="",NA(),CA7)</f>
        <v>278.18</v>
      </c>
      <c r="CB6" s="36">
        <f t="shared" ref="CB6:CJ6" si="9">IF(CB7="",NA(),CB7)</f>
        <v>277.38</v>
      </c>
      <c r="CC6" s="36">
        <f t="shared" si="9"/>
        <v>276.97000000000003</v>
      </c>
      <c r="CD6" s="36">
        <f t="shared" si="9"/>
        <v>275.32</v>
      </c>
      <c r="CE6" s="36">
        <f t="shared" si="9"/>
        <v>265.64999999999998</v>
      </c>
      <c r="CF6" s="36">
        <f t="shared" si="9"/>
        <v>155.22999999999999</v>
      </c>
      <c r="CG6" s="36">
        <f t="shared" si="9"/>
        <v>154.91999999999999</v>
      </c>
      <c r="CH6" s="36">
        <f t="shared" si="9"/>
        <v>155.80000000000001</v>
      </c>
      <c r="CI6" s="36">
        <f t="shared" si="9"/>
        <v>158.58000000000001</v>
      </c>
      <c r="CJ6" s="36">
        <f t="shared" si="9"/>
        <v>159.22</v>
      </c>
      <c r="CK6" s="35" t="str">
        <f>IF(CK7="","",IF(CK7="-","【-】","【"&amp;SUBSTITUTE(TEXT(CK7,"#,##0.00"),"-","△")&amp;"】"))</f>
        <v>【167.11】</v>
      </c>
      <c r="CL6" s="36">
        <f>IF(CL7="",NA(),CL7)</f>
        <v>49.38</v>
      </c>
      <c r="CM6" s="36">
        <f t="shared" ref="CM6:CU6" si="10">IF(CM7="",NA(),CM7)</f>
        <v>48.8</v>
      </c>
      <c r="CN6" s="36">
        <f t="shared" si="10"/>
        <v>48.75</v>
      </c>
      <c r="CO6" s="36">
        <f t="shared" si="10"/>
        <v>48.87</v>
      </c>
      <c r="CP6" s="36">
        <f t="shared" si="10"/>
        <v>49.2</v>
      </c>
      <c r="CQ6" s="36">
        <f t="shared" si="10"/>
        <v>62.12</v>
      </c>
      <c r="CR6" s="36">
        <f t="shared" si="10"/>
        <v>62.26</v>
      </c>
      <c r="CS6" s="36">
        <f t="shared" si="10"/>
        <v>62.1</v>
      </c>
      <c r="CT6" s="36">
        <f t="shared" si="10"/>
        <v>62.38</v>
      </c>
      <c r="CU6" s="36">
        <f t="shared" si="10"/>
        <v>62.83</v>
      </c>
      <c r="CV6" s="35" t="str">
        <f>IF(CV7="","",IF(CV7="-","【-】","【"&amp;SUBSTITUTE(TEXT(CV7,"#,##0.00"),"-","△")&amp;"】"))</f>
        <v>【60.27】</v>
      </c>
      <c r="CW6" s="36">
        <f>IF(CW7="",NA(),CW7)</f>
        <v>86.98</v>
      </c>
      <c r="CX6" s="36">
        <f t="shared" ref="CX6:DF6" si="11">IF(CX7="",NA(),CX7)</f>
        <v>86.82</v>
      </c>
      <c r="CY6" s="36">
        <f t="shared" si="11"/>
        <v>86.65</v>
      </c>
      <c r="CZ6" s="36">
        <f t="shared" si="11"/>
        <v>86.4</v>
      </c>
      <c r="DA6" s="36">
        <f t="shared" si="11"/>
        <v>85.74</v>
      </c>
      <c r="DB6" s="36">
        <f t="shared" si="11"/>
        <v>89.45</v>
      </c>
      <c r="DC6" s="36">
        <f t="shared" si="11"/>
        <v>89.5</v>
      </c>
      <c r="DD6" s="36">
        <f t="shared" si="11"/>
        <v>89.52</v>
      </c>
      <c r="DE6" s="36">
        <f t="shared" si="11"/>
        <v>89.17</v>
      </c>
      <c r="DF6" s="36">
        <f t="shared" si="11"/>
        <v>88.86</v>
      </c>
      <c r="DG6" s="35" t="str">
        <f>IF(DG7="","",IF(DG7="-","【-】","【"&amp;SUBSTITUTE(TEXT(DG7,"#,##0.00"),"-","△")&amp;"】"))</f>
        <v>【89.92】</v>
      </c>
      <c r="DH6" s="36">
        <f>IF(DH7="",NA(),DH7)</f>
        <v>46.34</v>
      </c>
      <c r="DI6" s="36">
        <f t="shared" ref="DI6:DQ6" si="12">IF(DI7="",NA(),DI7)</f>
        <v>47.33</v>
      </c>
      <c r="DJ6" s="36">
        <f t="shared" si="12"/>
        <v>48.3</v>
      </c>
      <c r="DK6" s="36">
        <f t="shared" si="12"/>
        <v>49.25</v>
      </c>
      <c r="DL6" s="36">
        <f t="shared" si="12"/>
        <v>50.17</v>
      </c>
      <c r="DM6" s="36">
        <f t="shared" si="12"/>
        <v>44.91</v>
      </c>
      <c r="DN6" s="36">
        <f t="shared" si="12"/>
        <v>45.89</v>
      </c>
      <c r="DO6" s="36">
        <f t="shared" si="12"/>
        <v>46.58</v>
      </c>
      <c r="DP6" s="36">
        <f t="shared" si="12"/>
        <v>46.99</v>
      </c>
      <c r="DQ6" s="36">
        <f t="shared" si="12"/>
        <v>47.89</v>
      </c>
      <c r="DR6" s="35" t="str">
        <f>IF(DR7="","",IF(DR7="-","【-】","【"&amp;SUBSTITUTE(TEXT(DR7,"#,##0.00"),"-","△")&amp;"】"))</f>
        <v>【48.85】</v>
      </c>
      <c r="DS6" s="36">
        <f>IF(DS7="",NA(),DS7)</f>
        <v>28.27</v>
      </c>
      <c r="DT6" s="36">
        <f t="shared" ref="DT6:EB6" si="13">IF(DT7="",NA(),DT7)</f>
        <v>27.85</v>
      </c>
      <c r="DU6" s="36">
        <f t="shared" si="13"/>
        <v>27.85</v>
      </c>
      <c r="DV6" s="36">
        <f t="shared" si="13"/>
        <v>36.380000000000003</v>
      </c>
      <c r="DW6" s="36">
        <f t="shared" si="13"/>
        <v>45.02</v>
      </c>
      <c r="DX6" s="36">
        <f t="shared" si="13"/>
        <v>12.03</v>
      </c>
      <c r="DY6" s="36">
        <f t="shared" si="13"/>
        <v>13.14</v>
      </c>
      <c r="DZ6" s="36">
        <f t="shared" si="13"/>
        <v>14.45</v>
      </c>
      <c r="EA6" s="36">
        <f t="shared" si="13"/>
        <v>15.83</v>
      </c>
      <c r="EB6" s="36">
        <f t="shared" si="13"/>
        <v>16.899999999999999</v>
      </c>
      <c r="EC6" s="35" t="str">
        <f>IF(EC7="","",IF(EC7="-","【-】","【"&amp;SUBSTITUTE(TEXT(EC7,"#,##0.00"),"-","△")&amp;"】"))</f>
        <v>【17.80】</v>
      </c>
      <c r="ED6" s="36">
        <f>IF(ED7="",NA(),ED7)</f>
        <v>0.55000000000000004</v>
      </c>
      <c r="EE6" s="36">
        <f t="shared" ref="EE6:EM6" si="14">IF(EE7="",NA(),EE7)</f>
        <v>0.4</v>
      </c>
      <c r="EF6" s="36">
        <f t="shared" si="14"/>
        <v>0.36</v>
      </c>
      <c r="EG6" s="36">
        <f t="shared" si="14"/>
        <v>0.36</v>
      </c>
      <c r="EH6" s="36">
        <f t="shared" si="14"/>
        <v>0.53</v>
      </c>
      <c r="EI6" s="36">
        <f t="shared" si="14"/>
        <v>0.75</v>
      </c>
      <c r="EJ6" s="36">
        <f t="shared" si="14"/>
        <v>0.95</v>
      </c>
      <c r="EK6" s="36">
        <f t="shared" si="14"/>
        <v>0.74</v>
      </c>
      <c r="EL6" s="36">
        <f t="shared" si="14"/>
        <v>0.74</v>
      </c>
      <c r="EM6" s="36">
        <f t="shared" si="14"/>
        <v>0.72</v>
      </c>
      <c r="EN6" s="35" t="str">
        <f>IF(EN7="","",IF(EN7="-","【-】","【"&amp;SUBSTITUTE(TEXT(EN7,"#,##0.00"),"-","△")&amp;"】"))</f>
        <v>【0.70】</v>
      </c>
    </row>
    <row r="7" spans="1:144" s="37" customFormat="1" x14ac:dyDescent="0.15">
      <c r="A7" s="29"/>
      <c r="B7" s="38">
        <v>2018</v>
      </c>
      <c r="C7" s="38">
        <v>128821</v>
      </c>
      <c r="D7" s="38">
        <v>46</v>
      </c>
      <c r="E7" s="38">
        <v>1</v>
      </c>
      <c r="F7" s="38">
        <v>0</v>
      </c>
      <c r="G7" s="38">
        <v>1</v>
      </c>
      <c r="H7" s="38" t="s">
        <v>93</v>
      </c>
      <c r="I7" s="38" t="s">
        <v>94</v>
      </c>
      <c r="J7" s="38" t="s">
        <v>95</v>
      </c>
      <c r="K7" s="38" t="s">
        <v>96</v>
      </c>
      <c r="L7" s="38" t="s">
        <v>97</v>
      </c>
      <c r="M7" s="38" t="s">
        <v>98</v>
      </c>
      <c r="N7" s="39" t="s">
        <v>99</v>
      </c>
      <c r="O7" s="39">
        <v>56.4</v>
      </c>
      <c r="P7" s="39">
        <v>96.55</v>
      </c>
      <c r="Q7" s="39">
        <v>3871</v>
      </c>
      <c r="R7" s="39" t="s">
        <v>99</v>
      </c>
      <c r="S7" s="39" t="s">
        <v>99</v>
      </c>
      <c r="T7" s="39" t="s">
        <v>99</v>
      </c>
      <c r="U7" s="39">
        <v>142541</v>
      </c>
      <c r="V7" s="39">
        <v>331.49</v>
      </c>
      <c r="W7" s="39">
        <v>430</v>
      </c>
      <c r="X7" s="39">
        <v>100.32</v>
      </c>
      <c r="Y7" s="39">
        <v>100.54</v>
      </c>
      <c r="Z7" s="39">
        <v>100.5</v>
      </c>
      <c r="AA7" s="39">
        <v>101.98</v>
      </c>
      <c r="AB7" s="39">
        <v>105.64</v>
      </c>
      <c r="AC7" s="39">
        <v>113.11</v>
      </c>
      <c r="AD7" s="39">
        <v>114</v>
      </c>
      <c r="AE7" s="39">
        <v>114</v>
      </c>
      <c r="AF7" s="39">
        <v>113.68</v>
      </c>
      <c r="AG7" s="39">
        <v>113.82</v>
      </c>
      <c r="AH7" s="39">
        <v>112.83</v>
      </c>
      <c r="AI7" s="39">
        <v>0</v>
      </c>
      <c r="AJ7" s="39">
        <v>0</v>
      </c>
      <c r="AK7" s="39">
        <v>0</v>
      </c>
      <c r="AL7" s="39">
        <v>0</v>
      </c>
      <c r="AM7" s="39">
        <v>0</v>
      </c>
      <c r="AN7" s="39">
        <v>0</v>
      </c>
      <c r="AO7" s="39">
        <v>0.03</v>
      </c>
      <c r="AP7" s="39">
        <v>0.23</v>
      </c>
      <c r="AQ7" s="39">
        <v>0.03</v>
      </c>
      <c r="AR7" s="39">
        <v>0</v>
      </c>
      <c r="AS7" s="39">
        <v>1.05</v>
      </c>
      <c r="AT7" s="39">
        <v>231.96</v>
      </c>
      <c r="AU7" s="39">
        <v>238.99</v>
      </c>
      <c r="AV7" s="39">
        <v>244.71</v>
      </c>
      <c r="AW7" s="39">
        <v>266.86</v>
      </c>
      <c r="AX7" s="39">
        <v>239.05</v>
      </c>
      <c r="AY7" s="39">
        <v>344.19</v>
      </c>
      <c r="AZ7" s="39">
        <v>352.05</v>
      </c>
      <c r="BA7" s="39">
        <v>349.04</v>
      </c>
      <c r="BB7" s="39">
        <v>337.49</v>
      </c>
      <c r="BC7" s="39">
        <v>335.6</v>
      </c>
      <c r="BD7" s="39">
        <v>261.93</v>
      </c>
      <c r="BE7" s="39">
        <v>321.91000000000003</v>
      </c>
      <c r="BF7" s="39">
        <v>323.52999999999997</v>
      </c>
      <c r="BG7" s="39">
        <v>324.82</v>
      </c>
      <c r="BH7" s="39">
        <v>321.36</v>
      </c>
      <c r="BI7" s="39">
        <v>313.35000000000002</v>
      </c>
      <c r="BJ7" s="39">
        <v>252.09</v>
      </c>
      <c r="BK7" s="39">
        <v>250.76</v>
      </c>
      <c r="BL7" s="39">
        <v>254.54</v>
      </c>
      <c r="BM7" s="39">
        <v>265.92</v>
      </c>
      <c r="BN7" s="39">
        <v>258.26</v>
      </c>
      <c r="BO7" s="39">
        <v>270.45999999999998</v>
      </c>
      <c r="BP7" s="39">
        <v>80.16</v>
      </c>
      <c r="BQ7" s="39">
        <v>80.17</v>
      </c>
      <c r="BR7" s="39">
        <v>80.3</v>
      </c>
      <c r="BS7" s="39">
        <v>80.86</v>
      </c>
      <c r="BT7" s="39">
        <v>84.14</v>
      </c>
      <c r="BU7" s="39">
        <v>106.22</v>
      </c>
      <c r="BV7" s="39">
        <v>106.69</v>
      </c>
      <c r="BW7" s="39">
        <v>106.52</v>
      </c>
      <c r="BX7" s="39">
        <v>105.86</v>
      </c>
      <c r="BY7" s="39">
        <v>106.07</v>
      </c>
      <c r="BZ7" s="39">
        <v>103.91</v>
      </c>
      <c r="CA7" s="39">
        <v>278.18</v>
      </c>
      <c r="CB7" s="39">
        <v>277.38</v>
      </c>
      <c r="CC7" s="39">
        <v>276.97000000000003</v>
      </c>
      <c r="CD7" s="39">
        <v>275.32</v>
      </c>
      <c r="CE7" s="39">
        <v>265.64999999999998</v>
      </c>
      <c r="CF7" s="39">
        <v>155.22999999999999</v>
      </c>
      <c r="CG7" s="39">
        <v>154.91999999999999</v>
      </c>
      <c r="CH7" s="39">
        <v>155.80000000000001</v>
      </c>
      <c r="CI7" s="39">
        <v>158.58000000000001</v>
      </c>
      <c r="CJ7" s="39">
        <v>159.22</v>
      </c>
      <c r="CK7" s="39">
        <v>167.11</v>
      </c>
      <c r="CL7" s="39">
        <v>49.38</v>
      </c>
      <c r="CM7" s="39">
        <v>48.8</v>
      </c>
      <c r="CN7" s="39">
        <v>48.75</v>
      </c>
      <c r="CO7" s="39">
        <v>48.87</v>
      </c>
      <c r="CP7" s="39">
        <v>49.2</v>
      </c>
      <c r="CQ7" s="39">
        <v>62.12</v>
      </c>
      <c r="CR7" s="39">
        <v>62.26</v>
      </c>
      <c r="CS7" s="39">
        <v>62.1</v>
      </c>
      <c r="CT7" s="39">
        <v>62.38</v>
      </c>
      <c r="CU7" s="39">
        <v>62.83</v>
      </c>
      <c r="CV7" s="39">
        <v>60.27</v>
      </c>
      <c r="CW7" s="39">
        <v>86.98</v>
      </c>
      <c r="CX7" s="39">
        <v>86.82</v>
      </c>
      <c r="CY7" s="39">
        <v>86.65</v>
      </c>
      <c r="CZ7" s="39">
        <v>86.4</v>
      </c>
      <c r="DA7" s="39">
        <v>85.74</v>
      </c>
      <c r="DB7" s="39">
        <v>89.45</v>
      </c>
      <c r="DC7" s="39">
        <v>89.5</v>
      </c>
      <c r="DD7" s="39">
        <v>89.52</v>
      </c>
      <c r="DE7" s="39">
        <v>89.17</v>
      </c>
      <c r="DF7" s="39">
        <v>88.86</v>
      </c>
      <c r="DG7" s="39">
        <v>89.92</v>
      </c>
      <c r="DH7" s="39">
        <v>46.34</v>
      </c>
      <c r="DI7" s="39">
        <v>47.33</v>
      </c>
      <c r="DJ7" s="39">
        <v>48.3</v>
      </c>
      <c r="DK7" s="39">
        <v>49.25</v>
      </c>
      <c r="DL7" s="39">
        <v>50.17</v>
      </c>
      <c r="DM7" s="39">
        <v>44.91</v>
      </c>
      <c r="DN7" s="39">
        <v>45.89</v>
      </c>
      <c r="DO7" s="39">
        <v>46.58</v>
      </c>
      <c r="DP7" s="39">
        <v>46.99</v>
      </c>
      <c r="DQ7" s="39">
        <v>47.89</v>
      </c>
      <c r="DR7" s="39">
        <v>48.85</v>
      </c>
      <c r="DS7" s="39">
        <v>28.27</v>
      </c>
      <c r="DT7" s="39">
        <v>27.85</v>
      </c>
      <c r="DU7" s="39">
        <v>27.85</v>
      </c>
      <c r="DV7" s="39">
        <v>36.380000000000003</v>
      </c>
      <c r="DW7" s="39">
        <v>45.02</v>
      </c>
      <c r="DX7" s="39">
        <v>12.03</v>
      </c>
      <c r="DY7" s="39">
        <v>13.14</v>
      </c>
      <c r="DZ7" s="39">
        <v>14.45</v>
      </c>
      <c r="EA7" s="39">
        <v>15.83</v>
      </c>
      <c r="EB7" s="39">
        <v>16.899999999999999</v>
      </c>
      <c r="EC7" s="39">
        <v>17.8</v>
      </c>
      <c r="ED7" s="39">
        <v>0.55000000000000004</v>
      </c>
      <c r="EE7" s="39">
        <v>0.4</v>
      </c>
      <c r="EF7" s="39">
        <v>0.36</v>
      </c>
      <c r="EG7" s="39">
        <v>0.36</v>
      </c>
      <c r="EH7" s="39">
        <v>0.53</v>
      </c>
      <c r="EI7" s="39">
        <v>0.75</v>
      </c>
      <c r="EJ7" s="39">
        <v>0.95</v>
      </c>
      <c r="EK7" s="39">
        <v>0.74</v>
      </c>
      <c r="EL7" s="39">
        <v>0.74</v>
      </c>
      <c r="EM7" s="39">
        <v>0.72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2020-01-24T01:42:47Z</cp:lastPrinted>
  <dcterms:created xsi:type="dcterms:W3CDTF">2019-12-05T04:13:27Z</dcterms:created>
  <dcterms:modified xsi:type="dcterms:W3CDTF">2020-02-18T06:21:45Z</dcterms:modified>
  <cp:category/>
</cp:coreProperties>
</file>