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71下水道\171 公共\"/>
    </mc:Choice>
  </mc:AlternateContent>
  <workbookProtection workbookAlgorithmName="SHA-512" workbookHashValue="CAdVC6yvoFCEs6oJgNWEJPDm71Q+up0i47fWS3YO3hf/BUgSHeSYWn2kfVmDtht7uvNxrH8l8E+AHpTfNlkORg==" workbookSaltValue="omqrf2m8dXrP/Fl/MyOa6w==" workbookSpinCount="100000" lockStructure="1"/>
  <bookViews>
    <workbookView xWindow="-120" yWindow="-120" windowWidth="20730" windowHeight="1116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AL10" i="4" s="1"/>
  <c r="U6" i="5"/>
  <c r="BB8" i="4" s="1"/>
  <c r="T6" i="5"/>
  <c r="AT8" i="4" s="1"/>
  <c r="S6" i="5"/>
  <c r="R6" i="5"/>
  <c r="Q6" i="5"/>
  <c r="W10" i="4" s="1"/>
  <c r="P6" i="5"/>
  <c r="P10" i="4" s="1"/>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AD10" i="4"/>
  <c r="AL8" i="4"/>
  <c r="P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<sst xmlns="http://schemas.openxmlformats.org/spreadsheetml/2006/main" count="236" uniqueCount="120">
  <si>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</si>
  <si>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</si>
  <si>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</si>
  <si>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</si>
  <si>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</si>
  <si>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</si>
  <si>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</si>
  <si>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</si>
  <si>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</si>
  <si>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</si>
  <si>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</si>
  <si>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</si>
  <si>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</si>
  <si>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</si>
  <si>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</si>
  <si>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</si>
  <si>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</si>
  <si>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</si>
  <si>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</si>
  <si>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</si>
  <si>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</si>
  <si>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</si>
  <si>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</si>
  <si>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</si>
  <si>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</si>
  <si>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</si>
  <si>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</si>
  <si>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</si>
  <si>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</si>
  <si>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</si>
  <si>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</si>
  <si>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</si>
  <si>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</si>
  <si>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</si>
  <si>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</si>
  <si>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</si>
  <si>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</si>
  <si>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</si>
  <si>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</si>
  <si>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</si>
  <si>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</si>
  <si>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</si>
  <si>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</si>
  <si>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</si>
  <si>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</si>
  <si>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</si>
  <si>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</si>
  <si>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</si>
  <si>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</si>
  <si>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</si>
  <si>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</si>
  <si>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</si>
  <si>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</si>
  <si>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</si>
  <si>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</si>
  <si>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</si>
  <si>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</si>
  <si>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</si>
  <si>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</si>
  <si>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</si>
  <si>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</si>
  <si>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</si>
  <si>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</si>
  <si>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</si>
  <si>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</si>
  <si>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</si>
  <si>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</si>
  <si>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</si>
  <si>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</si>
  <si>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</si>
  <si>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</si>
  <si>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</si>
  <si>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</si>
  <si>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</si>
  <si>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</si>
  <si>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</si>
  <si>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</si>
  <si>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</si>
  <si>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</si>
  <si>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</si>
  <si>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</si>
  <si>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</si>
  <si>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</si>
  <si>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</si>
  <si>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</si>
  <si>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</si>
  <si>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</si>
  <si>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</si>
  <si>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</si>
  <si>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</si>
  <si>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</si>
  <si>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</si>
  <si>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</si>
  <si>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</si>
  <si>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</si>
  <si>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</si>
  <si>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</si>
  <si>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</si>
  <si>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銚子市</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</si>
  <si>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</si>
  <si>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</si>
  <si>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</si>
  <si>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</si>
  <si>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</si>
  <si>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</si>
  <si>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</si>
  <si>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</si>
  <si>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</si>
  <si>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</si>
  <si>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</si>
  <si>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</si>
  <si>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</si>
  <si>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</si>
  <si>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</si>
  <si>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</si>
  <si>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</si>
  <si>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</si>
  <si>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収益的収支比率は、地方債元金償還金に充てた資本的収入等を加算した場合、100％近い数値で推移している。
　企業債残高対事業規模比率は、地方債残高が減少していく見通しであることから減少傾向になる見込みである。
　経費回収率及び汚水処理原価は、同程度で推移してきたものの令和元年度は法適用に伴う打ち切り決算を行ったため数値に変動がある。
　水洗化率は、類似団体及び全国平均より低い水準となっているが、面整備を休止していることから、現状は新築・浄化槽等からの転換等による微増傾向で推移している。</t>
    <rPh sb="1" eb="4">
      <t>シュウエキテキ</t>
    </rPh>
    <rPh sb="4" eb="6">
      <t>シュウシ</t>
    </rPh>
    <rPh sb="6" eb="8">
      <t>ヒリツ</t>
    </rPh>
    <rPh sb="10" eb="13">
      <t>チホウサイ</t>
    </rPh>
    <rPh sb="13" eb="15">
      <t>ガンキン</t>
    </rPh>
    <rPh sb="15" eb="17">
      <t>ショウカン</t>
    </rPh>
    <rPh sb="17" eb="18">
      <t>キン</t>
    </rPh>
    <rPh sb="19" eb="20">
      <t>ア</t>
    </rPh>
    <rPh sb="22" eb="25">
      <t>シホンテキ</t>
    </rPh>
    <rPh sb="25" eb="27">
      <t>シュウニュウ</t>
    </rPh>
    <rPh sb="27" eb="28">
      <t>トウ</t>
    </rPh>
    <rPh sb="29" eb="31">
      <t>カサン</t>
    </rPh>
    <rPh sb="33" eb="35">
      <t>バアイ</t>
    </rPh>
    <rPh sb="40" eb="41">
      <t>チカ</t>
    </rPh>
    <rPh sb="42" eb="44">
      <t>スウチ</t>
    </rPh>
    <rPh sb="45" eb="47">
      <t>スイイ</t>
    </rPh>
    <rPh sb="69" eb="71">
      <t>チホウ</t>
    </rPh>
    <rPh sb="91" eb="93">
      <t>ゲンショウ</t>
    </rPh>
    <rPh sb="93" eb="95">
      <t>ケイコウ</t>
    </rPh>
    <rPh sb="98" eb="100">
      <t>ミコ</t>
    </rPh>
    <rPh sb="108" eb="110">
      <t>ケイヒ</t>
    </rPh>
    <rPh sb="110" eb="112">
      <t>カイシュウ</t>
    </rPh>
    <rPh sb="112" eb="113">
      <t>リツ</t>
    </rPh>
    <rPh sb="113" eb="114">
      <t>オヨ</t>
    </rPh>
    <rPh sb="115" eb="117">
      <t>オスイ</t>
    </rPh>
    <rPh sb="117" eb="119">
      <t>ショリ</t>
    </rPh>
    <rPh sb="119" eb="121">
      <t>ゲンカ</t>
    </rPh>
    <rPh sb="123" eb="126">
      <t>ドウテイド</t>
    </rPh>
    <rPh sb="127" eb="129">
      <t>スイイ</t>
    </rPh>
    <rPh sb="136" eb="138">
      <t>レイワ</t>
    </rPh>
    <rPh sb="138" eb="140">
      <t>ガンネン</t>
    </rPh>
    <rPh sb="140" eb="141">
      <t>ド</t>
    </rPh>
    <rPh sb="142" eb="143">
      <t>ホウ</t>
    </rPh>
    <rPh sb="143" eb="145">
      <t>テキヨウ</t>
    </rPh>
    <rPh sb="146" eb="147">
      <t>トモナ</t>
    </rPh>
    <rPh sb="148" eb="149">
      <t>ウ</t>
    </rPh>
    <rPh sb="150" eb="151">
      <t>キ</t>
    </rPh>
    <rPh sb="152" eb="154">
      <t>ケッサン</t>
    </rPh>
    <rPh sb="155" eb="156">
      <t>オコナ</t>
    </rPh>
    <rPh sb="160" eb="162">
      <t>スウチ</t>
    </rPh>
    <rPh sb="163" eb="165">
      <t>ヘンドウ</t>
    </rPh>
    <rPh sb="173" eb="175">
      <t>ジョウキョウ</t>
    </rPh>
    <rPh sb="178" eb="180">
      <t>ルイジ</t>
    </rPh>
    <rPh sb="180" eb="182">
      <t>ダンタイ</t>
    </rPh>
    <rPh sb="182" eb="183">
      <t>オヨ</t>
    </rPh>
    <rPh sb="184" eb="186">
      <t>ゼンコク</t>
    </rPh>
    <rPh sb="186" eb="188">
      <t>ヘイキン</t>
    </rPh>
    <rPh sb="190" eb="191">
      <t>ヒク</t>
    </rPh>
    <rPh sb="192" eb="194">
      <t>スイジュン</t>
    </rPh>
    <rPh sb="202" eb="203">
      <t>メン</t>
    </rPh>
    <rPh sb="203" eb="205">
      <t>セイビ</t>
    </rPh>
    <rPh sb="206" eb="208">
      <t>キュウシ</t>
    </rPh>
    <rPh sb="217" eb="219">
      <t>ゲンジョウ</t>
    </rPh>
    <rPh sb="220" eb="222">
      <t>シンチク</t>
    </rPh>
    <rPh sb="223" eb="226">
      <t>ジョウカソウ</t>
    </rPh>
    <rPh sb="226" eb="227">
      <t>トウ</t>
    </rPh>
    <rPh sb="230" eb="232">
      <t>テンカン</t>
    </rPh>
    <rPh sb="232" eb="233">
      <t>トウ</t>
    </rPh>
    <rPh sb="236" eb="238">
      <t>ビゾウ</t>
    </rPh>
    <rPh sb="238" eb="240">
      <t>ケイコウ</t>
    </rPh>
    <rPh sb="241" eb="243">
      <t>スイイ</t>
    </rPh>
    <phoneticPr fontId="4"/>
  </si>
  <si>
    <t xml:space="preserve">　本市は供用開始(S59.3.30)後50年未満のため、法定耐用年数を超過する管渠は存在しないが、管渠の置かれた環境によっては劣化が進行しているものもあり、H27年度以降計画的な改築に着手した。
　今後は、｢ストックマネジメント計画｣に基づき改築更新を実施していく予定である。
</t>
    <rPh sb="1" eb="3">
      <t>ホンシ</t>
    </rPh>
    <rPh sb="4" eb="6">
      <t>キョウヨウ</t>
    </rPh>
    <rPh sb="6" eb="8">
      <t>カイシ</t>
    </rPh>
    <rPh sb="18" eb="19">
      <t>ゴ</t>
    </rPh>
    <rPh sb="21" eb="22">
      <t>ネン</t>
    </rPh>
    <rPh sb="22" eb="24">
      <t>ミマン</t>
    </rPh>
    <rPh sb="28" eb="30">
      <t>ホウテイ</t>
    </rPh>
    <rPh sb="30" eb="32">
      <t>タイヨウ</t>
    </rPh>
    <rPh sb="32" eb="34">
      <t>ネンスウ</t>
    </rPh>
    <rPh sb="35" eb="37">
      <t>チョウカ</t>
    </rPh>
    <rPh sb="39" eb="41">
      <t>カンキョ</t>
    </rPh>
    <rPh sb="42" eb="44">
      <t>ソンザイ</t>
    </rPh>
    <rPh sb="49" eb="51">
      <t>カンキョ</t>
    </rPh>
    <rPh sb="52" eb="53">
      <t>オ</t>
    </rPh>
    <rPh sb="56" eb="58">
      <t>カンキョウ</t>
    </rPh>
    <rPh sb="63" eb="65">
      <t>レッカ</t>
    </rPh>
    <rPh sb="66" eb="68">
      <t>シンコウ</t>
    </rPh>
    <rPh sb="81" eb="83">
      <t>ネンド</t>
    </rPh>
    <rPh sb="83" eb="85">
      <t>イコウ</t>
    </rPh>
    <rPh sb="85" eb="88">
      <t>ケイカクテキ</t>
    </rPh>
    <rPh sb="89" eb="91">
      <t>カイチク</t>
    </rPh>
    <rPh sb="92" eb="94">
      <t>チャクシュ</t>
    </rPh>
    <rPh sb="99" eb="101">
      <t>コンゴ</t>
    </rPh>
    <rPh sb="114" eb="116">
      <t>ケイカク</t>
    </rPh>
    <rPh sb="118" eb="119">
      <t>モト</t>
    </rPh>
    <rPh sb="121" eb="123">
      <t>カイチク</t>
    </rPh>
    <rPh sb="123" eb="125">
      <t>コウシン</t>
    </rPh>
    <rPh sb="126" eb="128">
      <t>ジッシ</t>
    </rPh>
    <rPh sb="132" eb="134">
      <t>ヨテイ</t>
    </rPh>
    <phoneticPr fontId="4"/>
  </si>
  <si>
    <t>　本市下水道事業は、資本費の大部分を一般会計繰入金により賄っている。
　施設の老朽化に伴う費用の増大が見込まれるなかでストックマネジメント計画に基づき計画的かつ効率的に施設の更新を行い、令和2年度策定予定の経営戦略に基づき、法適用後もより効率的で持続可能な運営に務めていく。</t>
    <rPh sb="1" eb="3">
      <t>ホンシ</t>
    </rPh>
    <rPh sb="3" eb="6">
      <t>ゲスイドウ</t>
    </rPh>
    <rPh sb="6" eb="8">
      <t>ジギョウ</t>
    </rPh>
    <rPh sb="10" eb="12">
      <t>シホン</t>
    </rPh>
    <rPh sb="12" eb="13">
      <t>ヒ</t>
    </rPh>
    <rPh sb="14" eb="17">
      <t>ダイブブン</t>
    </rPh>
    <rPh sb="18" eb="20">
      <t>イッパン</t>
    </rPh>
    <rPh sb="20" eb="22">
      <t>カイケイ</t>
    </rPh>
    <rPh sb="22" eb="24">
      <t>クリイレ</t>
    </rPh>
    <rPh sb="24" eb="25">
      <t>キン</t>
    </rPh>
    <rPh sb="28" eb="29">
      <t>マカナ</t>
    </rPh>
    <rPh sb="36" eb="38">
      <t>シセツ</t>
    </rPh>
    <rPh sb="39" eb="42">
      <t>ロウキュウカ</t>
    </rPh>
    <rPh sb="43" eb="44">
      <t>トモナ</t>
    </rPh>
    <rPh sb="45" eb="47">
      <t>ヒヨウ</t>
    </rPh>
    <rPh sb="48" eb="50">
      <t>ゾウダイ</t>
    </rPh>
    <rPh sb="51" eb="53">
      <t>ミコ</t>
    </rPh>
    <rPh sb="69" eb="71">
      <t>ケイカク</t>
    </rPh>
    <rPh sb="72" eb="73">
      <t>モト</t>
    </rPh>
    <rPh sb="75" eb="78">
      <t>ケイカクテキ</t>
    </rPh>
    <rPh sb="80" eb="83">
      <t>コウリツテキ</t>
    </rPh>
    <rPh sb="84" eb="86">
      <t>シセツ</t>
    </rPh>
    <rPh sb="87" eb="89">
      <t>コウシン</t>
    </rPh>
    <rPh sb="90" eb="91">
      <t>オコナ</t>
    </rPh>
    <rPh sb="93" eb="95">
      <t>レイワ</t>
    </rPh>
    <rPh sb="96" eb="98">
      <t>ネンド</t>
    </rPh>
    <rPh sb="98" eb="100">
      <t>サクテイ</t>
    </rPh>
    <rPh sb="100" eb="102">
      <t>ヨテイ</t>
    </rPh>
    <rPh sb="103" eb="105">
      <t>ケイエイ</t>
    </rPh>
    <rPh sb="105" eb="107">
      <t>センリャク</t>
    </rPh>
    <rPh sb="108" eb="109">
      <t>モト</t>
    </rPh>
    <rPh sb="112" eb="113">
      <t>ホウ</t>
    </rPh>
    <rPh sb="113" eb="115">
      <t>テキヨウ</t>
    </rPh>
    <rPh sb="115" eb="116">
      <t>ゴ</t>
    </rPh>
    <rPh sb="119" eb="122">
      <t>コウリツテキ</t>
    </rPh>
    <rPh sb="123" eb="125">
      <t>ジゾク</t>
    </rPh>
    <rPh sb="125" eb="127">
      <t>カノウ</t>
    </rPh>
    <rPh sb="128" eb="130">
      <t>ウンエイ</t>
    </rPh>
    <rPh sb="131" eb="132">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</si>
</sst>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0.18</c:v>
                </c:pt>
                <c:pt idx="1">
                  <c:v>0.05</c:v>
                </c:pt>
                <c:pt idx="2">
                  <c:v>0.42</c:v>
                </c:pt>
                <c:pt idx="3">
                  <c:v>0.42</c:v>
                </c:pt>
                <c:pt idx="4">
                  <c:v>0.35</c:v>
                </c:pt>
              </c:numCache>
            </c:numRef>
          </c:val>
          <c:extLst>
            <c:ext xmlns:c16="http://schemas.microsoft.com/office/drawing/2014/chart" uri="{C3380CC4-5D6E-409C-BE32-E72D297353CC}">
              <c16:uniqueId val="{00000000-B2CA-40B3-AD1B-6992F1F0895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0.19</c:v>
                </c:pt>
                <c:pt idx="2">
                  <c:v>0.23</c:v>
                </c:pt>
                <c:pt idx="3">
                  <c:v>0.21</c:v>
                </c:pt>
                <c:pt idx="4">
                  <c:v>0.17</c:v>
                </c:pt>
              </c:numCache>
            </c:numRef>
          </c:val>
          <c:smooth val="0"/>
          <c:extLst>
            <c:ext xmlns:c16="http://schemas.microsoft.com/office/drawing/2014/chart" uri="{C3380CC4-5D6E-409C-BE32-E72D297353CC}">
              <c16:uniqueId val="{00000001-B2CA-40B3-AD1B-6992F1F0895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48.35</c:v>
                </c:pt>
                <c:pt idx="1">
                  <c:v>46.13</c:v>
                </c:pt>
                <c:pt idx="2">
                  <c:v>45.28</c:v>
                </c:pt>
                <c:pt idx="3">
                  <c:v>44.03</c:v>
                </c:pt>
                <c:pt idx="4">
                  <c:v>44.17</c:v>
                </c:pt>
              </c:numCache>
            </c:numRef>
          </c:val>
          <c:extLst>
            <c:ext xmlns:c16="http://schemas.microsoft.com/office/drawing/2014/chart" uri="{C3380CC4-5D6E-409C-BE32-E72D297353CC}">
              <c16:uniqueId val="{00000000-C153-4F6C-8D40-92AA1182FC1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59.4</c:v>
                </c:pt>
                <c:pt idx="1">
                  <c:v>59.35</c:v>
                </c:pt>
                <c:pt idx="2">
                  <c:v>58.4</c:v>
                </c:pt>
                <c:pt idx="3">
                  <c:v>58</c:v>
                </c:pt>
                <c:pt idx="4">
                  <c:v>57.42</c:v>
                </c:pt>
              </c:numCache>
            </c:numRef>
          </c:val>
          <c:smooth val="0"/>
          <c:extLst>
            <c:ext xmlns:c16="http://schemas.microsoft.com/office/drawing/2014/chart" uri="{C3380CC4-5D6E-409C-BE32-E72D297353CC}">
              <c16:uniqueId val="{00000001-C153-4F6C-8D40-92AA1182FC1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77.209999999999994</c:v>
                </c:pt>
                <c:pt idx="1">
                  <c:v>77.430000000000007</c:v>
                </c:pt>
                <c:pt idx="2">
                  <c:v>78.13</c:v>
                </c:pt>
                <c:pt idx="3">
                  <c:v>78.760000000000005</c:v>
                </c:pt>
                <c:pt idx="4">
                  <c:v>79.38</c:v>
                </c:pt>
              </c:numCache>
            </c:numRef>
          </c:val>
          <c:extLst>
            <c:ext xmlns:c16="http://schemas.microsoft.com/office/drawing/2014/chart" uri="{C3380CC4-5D6E-409C-BE32-E72D297353CC}">
              <c16:uniqueId val="{00000000-B6F1-489B-90EC-C42A3B221EE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89.81</c:v>
                </c:pt>
                <c:pt idx="1">
                  <c:v>89.88</c:v>
                </c:pt>
                <c:pt idx="2">
                  <c:v>89.68</c:v>
                </c:pt>
                <c:pt idx="3">
                  <c:v>89.79</c:v>
                </c:pt>
                <c:pt idx="4">
                  <c:v>90.42</c:v>
                </c:pt>
              </c:numCache>
            </c:numRef>
          </c:val>
          <c:smooth val="0"/>
          <c:extLst>
            <c:ext xmlns:c16="http://schemas.microsoft.com/office/drawing/2014/chart" uri="{C3380CC4-5D6E-409C-BE32-E72D297353CC}">
              <c16:uniqueId val="{00000001-B6F1-489B-90EC-C42A3B221EE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73.03</c:v>
                </c:pt>
                <c:pt idx="1">
                  <c:v>75.89</c:v>
                </c:pt>
                <c:pt idx="2">
                  <c:v>77.5</c:v>
                </c:pt>
                <c:pt idx="3">
                  <c:v>78.77</c:v>
                </c:pt>
                <c:pt idx="4">
                  <c:v>83.14</c:v>
                </c:pt>
              </c:numCache>
            </c:numRef>
          </c:val>
          <c:extLst>
            <c:ext xmlns:c16="http://schemas.microsoft.com/office/drawing/2014/chart" uri="{C3380CC4-5D6E-409C-BE32-E72D297353CC}">
              <c16:uniqueId val="{00000000-4F0D-4F65-981A-E9B71235D9A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F0D-4F65-981A-E9B71235D9A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5AB-4CF3-8559-561B96D997F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5AB-4CF3-8559-561B96D997F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E06-4462-AAB0-FE8030AB870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E06-4462-AAB0-FE8030AB870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7A0-4330-B5F9-AF8E248B5EC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7A0-4330-B5F9-AF8E248B5EC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FBC-4BB9-9FAC-B3C22C62C91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FBC-4BB9-9FAC-B3C22C62C91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2582.6</c:v>
                </c:pt>
                <c:pt idx="1">
                  <c:v>623.15</c:v>
                </c:pt>
                <c:pt idx="2">
                  <c:v>494.26</c:v>
                </c:pt>
                <c:pt idx="3">
                  <c:v>541.70000000000005</c:v>
                </c:pt>
                <c:pt idx="4">
                  <c:v>501.15</c:v>
                </c:pt>
              </c:numCache>
            </c:numRef>
          </c:val>
          <c:extLst>
            <c:ext xmlns:c16="http://schemas.microsoft.com/office/drawing/2014/chart" uri="{C3380CC4-5D6E-409C-BE32-E72D297353CC}">
              <c16:uniqueId val="{00000000-052F-455B-9C5A-8FC80833663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862.87</c:v>
                </c:pt>
                <c:pt idx="1">
                  <c:v>716.96</c:v>
                </c:pt>
                <c:pt idx="2">
                  <c:v>799.11</c:v>
                </c:pt>
                <c:pt idx="3">
                  <c:v>768.62</c:v>
                </c:pt>
                <c:pt idx="4">
                  <c:v>789.44</c:v>
                </c:pt>
              </c:numCache>
            </c:numRef>
          </c:val>
          <c:smooth val="0"/>
          <c:extLst>
            <c:ext xmlns:c16="http://schemas.microsoft.com/office/drawing/2014/chart" uri="{C3380CC4-5D6E-409C-BE32-E72D297353CC}">
              <c16:uniqueId val="{00000001-052F-455B-9C5A-8FC80833663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99.63</c:v>
                </c:pt>
                <c:pt idx="1">
                  <c:v>99.69</c:v>
                </c:pt>
                <c:pt idx="2">
                  <c:v>95.73</c:v>
                </c:pt>
                <c:pt idx="3">
                  <c:v>98.1</c:v>
                </c:pt>
                <c:pt idx="4">
                  <c:v>108.2</c:v>
                </c:pt>
              </c:numCache>
            </c:numRef>
          </c:val>
          <c:extLst>
            <c:ext xmlns:c16="http://schemas.microsoft.com/office/drawing/2014/chart" uri="{C3380CC4-5D6E-409C-BE32-E72D297353CC}">
              <c16:uniqueId val="{00000000-A9E9-4CD6-A8D8-BE3F0496B76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85.39</c:v>
                </c:pt>
                <c:pt idx="1">
                  <c:v>88.09</c:v>
                </c:pt>
                <c:pt idx="2">
                  <c:v>87.69</c:v>
                </c:pt>
                <c:pt idx="3">
                  <c:v>88.06</c:v>
                </c:pt>
                <c:pt idx="4">
                  <c:v>87.29</c:v>
                </c:pt>
              </c:numCache>
            </c:numRef>
          </c:val>
          <c:smooth val="0"/>
          <c:extLst>
            <c:ext xmlns:c16="http://schemas.microsoft.com/office/drawing/2014/chart" uri="{C3380CC4-5D6E-409C-BE32-E72D297353CC}">
              <c16:uniqueId val="{00000001-A9E9-4CD6-A8D8-BE3F0496B76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157.91</c:v>
                </c:pt>
                <c:pt idx="1">
                  <c:v>157.25</c:v>
                </c:pt>
                <c:pt idx="2">
                  <c:v>162.22999999999999</c:v>
                </c:pt>
                <c:pt idx="3">
                  <c:v>163.5</c:v>
                </c:pt>
                <c:pt idx="4">
                  <c:v>152.36000000000001</c:v>
                </c:pt>
              </c:numCache>
            </c:numRef>
          </c:val>
          <c:extLst>
            <c:ext xmlns:c16="http://schemas.microsoft.com/office/drawing/2014/chart" uri="{C3380CC4-5D6E-409C-BE32-E72D297353CC}">
              <c16:uniqueId val="{00000000-3B7D-4804-9854-749E2CF2ADB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188.79</c:v>
                </c:pt>
                <c:pt idx="1">
                  <c:v>181.8</c:v>
                </c:pt>
                <c:pt idx="2">
                  <c:v>180.07</c:v>
                </c:pt>
                <c:pt idx="3">
                  <c:v>179.32</c:v>
                </c:pt>
                <c:pt idx="4">
                  <c:v>176.67</c:v>
                </c:pt>
              </c:numCache>
            </c:numRef>
          </c:val>
          <c:smooth val="0"/>
          <c:extLst>
            <c:ext xmlns:c16="http://schemas.microsoft.com/office/drawing/2014/chart" uri="{C3380CC4-5D6E-409C-BE32-E72D297353CC}">
              <c16:uniqueId val="{00000001-3B7D-4804-9854-749E2CF2ADB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千葉県　銚子市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Cc1</v>
      </c>
      <c r="X8" s="49"/>
      <c r="Y8" s="49"/>
      <c r="Z8" s="49"/>
      <c r="AA8" s="49"/>
      <c r="AB8" s="49"/>
      <c r="AC8" s="49"/>
      <c r="AD8" s="50" t="str">
        <f>データ!$M$6</f>
        <v>非設置</v>
      </c>
      <c r="AE8" s="50"/>
      <c r="AF8" s="50"/>
      <c r="AG8" s="50"/>
      <c r="AH8" s="50"/>
      <c r="AI8" s="50"/>
      <c r="AJ8" s="50"/>
      <c r="AK8" s="3"/>
      <c r="AL8" s="51">
        <f>データ!S6</f>
        <v>60327</v>
      </c>
      <c r="AM8" s="51"/>
      <c r="AN8" s="51"/>
      <c r="AO8" s="51"/>
      <c r="AP8" s="51"/>
      <c r="AQ8" s="51"/>
      <c r="AR8" s="51"/>
      <c r="AS8" s="51"/>
      <c r="AT8" s="46">
        <f>データ!T6</f>
        <v>84.2</v>
      </c>
      <c r="AU8" s="46"/>
      <c r="AV8" s="46"/>
      <c r="AW8" s="46"/>
      <c r="AX8" s="46"/>
      <c r="AY8" s="46"/>
      <c r="AZ8" s="46"/>
      <c r="BA8" s="46"/>
      <c r="BB8" s="46">
        <f>データ!U6</f>
        <v>716.47</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46.64</v>
      </c>
      <c r="Q10" s="46"/>
      <c r="R10" s="46"/>
      <c r="S10" s="46"/>
      <c r="T10" s="46"/>
      <c r="U10" s="46"/>
      <c r="V10" s="46"/>
      <c r="W10" s="46">
        <f>データ!Q6</f>
        <v>79.02</v>
      </c>
      <c r="X10" s="46"/>
      <c r="Y10" s="46"/>
      <c r="Z10" s="46"/>
      <c r="AA10" s="46"/>
      <c r="AB10" s="46"/>
      <c r="AC10" s="46"/>
      <c r="AD10" s="51">
        <f>データ!R6</f>
        <v>3003</v>
      </c>
      <c r="AE10" s="51"/>
      <c r="AF10" s="51"/>
      <c r="AG10" s="51"/>
      <c r="AH10" s="51"/>
      <c r="AI10" s="51"/>
      <c r="AJ10" s="51"/>
      <c r="AK10" s="2"/>
      <c r="AL10" s="51">
        <f>データ!V6</f>
        <v>27946</v>
      </c>
      <c r="AM10" s="51"/>
      <c r="AN10" s="51"/>
      <c r="AO10" s="51"/>
      <c r="AP10" s="51"/>
      <c r="AQ10" s="51"/>
      <c r="AR10" s="51"/>
      <c r="AS10" s="51"/>
      <c r="AT10" s="46">
        <f>データ!W6</f>
        <v>7.22</v>
      </c>
      <c r="AU10" s="46"/>
      <c r="AV10" s="46"/>
      <c r="AW10" s="46"/>
      <c r="AX10" s="46"/>
      <c r="AY10" s="46"/>
      <c r="AZ10" s="46"/>
      <c r="BA10" s="46"/>
      <c r="BB10" s="46">
        <f>データ!X6</f>
        <v>3870.64</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【682.51】</v>
      </c>
      <c r="I86" s="26" t="str">
        <f>データ!CA6</f>
        <v>【100.34】</v>
      </c>
      <c r="J86" s="26" t="str">
        <f>データ!CL6</f>
        <v>【136.15】</v>
      </c>
      <c r="K86" s="26" t="str">
        <f>データ!CW6</f>
        <v>【59.64】</v>
      </c>
      <c r="L86" s="26" t="str">
        <f>データ!DH6</f>
        <v>【95.35】</v>
      </c>
      <c r="M86" s="26" t="s">
        <v>44</v>
      </c>
      <c r="N86" s="26" t="s">
        <v>44</v>
      </c>
      <c r="O86" s="26" t="str">
        <f>データ!EO6</f>
        <v>【0.22】</v>
      </c>
    </row>
  </sheetData>
  <sheetProtection algorithmName="SHA-512" hashValue="ySC+HCW1MP25WI9Y3ul9Hyv6e0TFuKm0imdUUomu2laeqZ9CDRLWJ2p/Z5dMTSzWxEkFb+Ml8nvskOYegiiIPA==" saltValue="AHowAiOoF8OF9hYwlfKbJ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122025</v>
      </c>
      <c r="D6" s="33">
        <f t="shared" si="3"/>
        <v>47</v>
      </c>
      <c r="E6" s="33">
        <f t="shared" si="3"/>
        <v>17</v>
      </c>
      <c r="F6" s="33">
        <f t="shared" si="3"/>
        <v>1</v>
      </c>
      <c r="G6" s="33">
        <f t="shared" si="3"/>
        <v>0</v>
      </c>
      <c r="H6" s="33" t="str">
        <f t="shared" si="3"/>
        <v>千葉県　銚子市</v>
      </c>
      <c r="I6" s="33" t="str">
        <f t="shared" si="3"/>
        <v>法非適用</v>
      </c>
      <c r="J6" s="33" t="str">
        <f t="shared" si="3"/>
        <v>下水道事業</v>
      </c>
      <c r="K6" s="33" t="str">
        <f t="shared" si="3"/>
        <v>公共下水道</v>
      </c>
      <c r="L6" s="33" t="str">
        <f t="shared" si="3"/>
        <v>Cc1</v>
      </c>
      <c r="M6" s="33" t="str">
        <f t="shared" si="3"/>
        <v>非設置</v>
      </c>
      <c r="N6" s="34" t="str">
        <f t="shared" si="3"/>
        <v>-</v>
      </c>
      <c r="O6" s="34" t="str">
        <f t="shared" si="3"/>
        <v>該当数値なし</v>
      </c>
      <c r="P6" s="34">
        <f t="shared" si="3"/>
        <v>46.64</v>
      </c>
      <c r="Q6" s="34">
        <f t="shared" si="3"/>
        <v>79.02</v>
      </c>
      <c r="R6" s="34">
        <f t="shared" si="3"/>
        <v>3003</v>
      </c>
      <c r="S6" s="34">
        <f t="shared" si="3"/>
        <v>60327</v>
      </c>
      <c r="T6" s="34">
        <f t="shared" si="3"/>
        <v>84.2</v>
      </c>
      <c r="U6" s="34">
        <f t="shared" si="3"/>
        <v>716.47</v>
      </c>
      <c r="V6" s="34">
        <f t="shared" si="3"/>
        <v>27946</v>
      </c>
      <c r="W6" s="34">
        <f t="shared" si="3"/>
        <v>7.22</v>
      </c>
      <c r="X6" s="34">
        <f t="shared" si="3"/>
        <v>3870.64</v>
      </c>
      <c r="Y6" s="35">
        <f>IF(Y7="",NA(),Y7)</f>
        <v>73.03</v>
      </c>
      <c r="Z6" s="35">
        <f t="shared" ref="Z6:AH6" si="4">IF(Z7="",NA(),Z7)</f>
        <v>75.89</v>
      </c>
      <c r="AA6" s="35">
        <f t="shared" si="4"/>
        <v>77.5</v>
      </c>
      <c r="AB6" s="35">
        <f t="shared" si="4"/>
        <v>78.77</v>
      </c>
      <c r="AC6" s="35">
        <f t="shared" si="4"/>
        <v>83.14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2582.6</v>
      </c>
      <c r="BG6" s="35">
        <f t="shared" ref="BG6:BO6" si="7">IF(BG7="",NA(),BG7)</f>
        <v>623.15</v>
      </c>
      <c r="BH6" s="35">
        <f t="shared" si="7"/>
        <v>494.26</v>
      </c>
      <c r="BI6" s="35">
        <f t="shared" si="7"/>
        <v>541.70000000000005</v>
      </c>
      <c r="BJ6" s="35">
        <f t="shared" si="7"/>
        <v>501.15</v>
      </c>
      <c r="BK6" s="35">
        <f t="shared" si="7"/>
        <v>862.87</v>
      </c>
      <c r="BL6" s="35">
        <f t="shared" si="7"/>
        <v>716.96</v>
      </c>
      <c r="BM6" s="35">
        <f t="shared" si="7"/>
        <v>799.11</v>
      </c>
      <c r="BN6" s="35">
        <f t="shared" si="7"/>
        <v>768.62</v>
      </c>
      <c r="BO6" s="35">
        <f t="shared" si="7"/>
        <v>789.44</v>
      </c>
      <c r="BP6" s="34" t="str">
        <f>IF(BP7="","",IF(BP7="-","【-】","【"&amp;SUBSTITUTE(TEXT(BP7,"#,##0.00"),"-","△")&amp;"】"))</f>
        <v>【682.51】</v>
      </c>
      <c r="BQ6" s="35">
        <f>IF(BQ7="",NA(),BQ7)</f>
        <v>99.63</v>
      </c>
      <c r="BR6" s="35">
        <f t="shared" ref="BR6:BZ6" si="8">IF(BR7="",NA(),BR7)</f>
        <v>99.69</v>
      </c>
      <c r="BS6" s="35">
        <f t="shared" si="8"/>
        <v>95.73</v>
      </c>
      <c r="BT6" s="35">
        <f t="shared" si="8"/>
        <v>98.1</v>
      </c>
      <c r="BU6" s="35">
        <f t="shared" si="8"/>
        <v>108.2</v>
      </c>
      <c r="BV6" s="35">
        <f t="shared" si="8"/>
        <v>85.39</v>
      </c>
      <c r="BW6" s="35">
        <f t="shared" si="8"/>
        <v>88.09</v>
      </c>
      <c r="BX6" s="35">
        <f t="shared" si="8"/>
        <v>87.69</v>
      </c>
      <c r="BY6" s="35">
        <f t="shared" si="8"/>
        <v>88.06</v>
      </c>
      <c r="BZ6" s="35">
        <f t="shared" si="8"/>
        <v>87.29</v>
      </c>
      <c r="CA6" s="34" t="str">
        <f>IF(CA7="","",IF(CA7="-","【-】","【"&amp;SUBSTITUTE(TEXT(CA7,"#,##0.00"),"-","△")&amp;"】"))</f>
        <v>【100.34】</v>
      </c>
      <c r="CB6" s="35">
        <f>IF(CB7="",NA(),CB7)</f>
        <v>157.91</v>
      </c>
      <c r="CC6" s="35">
        <f t="shared" ref="CC6:CK6" si="9">IF(CC7="",NA(),CC7)</f>
        <v>157.25</v>
      </c>
      <c r="CD6" s="35">
        <f t="shared" si="9"/>
        <v>162.22999999999999</v>
      </c>
      <c r="CE6" s="35">
        <f t="shared" si="9"/>
        <v>163.5</v>
      </c>
      <c r="CF6" s="35">
        <f t="shared" si="9"/>
        <v>152.36000000000001</v>
      </c>
      <c r="CG6" s="35">
        <f t="shared" si="9"/>
        <v>188.79</v>
      </c>
      <c r="CH6" s="35">
        <f t="shared" si="9"/>
        <v>181.8</v>
      </c>
      <c r="CI6" s="35">
        <f t="shared" si="9"/>
        <v>180.07</v>
      </c>
      <c r="CJ6" s="35">
        <f t="shared" si="9"/>
        <v>179.32</v>
      </c>
      <c r="CK6" s="35">
        <f t="shared" si="9"/>
        <v>176.67</v>
      </c>
      <c r="CL6" s="34" t="str">
        <f>IF(CL7="","",IF(CL7="-","【-】","【"&amp;SUBSTITUTE(TEXT(CL7,"#,##0.00"),"-","△")&amp;"】"))</f>
        <v>【136.15】</v>
      </c>
      <c r="CM6" s="35">
        <f>IF(CM7="",NA(),CM7)</f>
        <v>48.35</v>
      </c>
      <c r="CN6" s="35">
        <f t="shared" ref="CN6:CV6" si="10">IF(CN7="",NA(),CN7)</f>
        <v>46.13</v>
      </c>
      <c r="CO6" s="35">
        <f t="shared" si="10"/>
        <v>45.28</v>
      </c>
      <c r="CP6" s="35">
        <f t="shared" si="10"/>
        <v>44.03</v>
      </c>
      <c r="CQ6" s="35">
        <f t="shared" si="10"/>
        <v>44.17</v>
      </c>
      <c r="CR6" s="35">
        <f t="shared" si="10"/>
        <v>59.4</v>
      </c>
      <c r="CS6" s="35">
        <f t="shared" si="10"/>
        <v>59.35</v>
      </c>
      <c r="CT6" s="35">
        <f t="shared" si="10"/>
        <v>58.4</v>
      </c>
      <c r="CU6" s="35">
        <f t="shared" si="10"/>
        <v>58</v>
      </c>
      <c r="CV6" s="35">
        <f t="shared" si="10"/>
        <v>57.42</v>
      </c>
      <c r="CW6" s="34" t="str">
        <f>IF(CW7="","",IF(CW7="-","【-】","【"&amp;SUBSTITUTE(TEXT(CW7,"#,##0.00"),"-","△")&amp;"】"))</f>
        <v>【59.64】</v>
      </c>
      <c r="CX6" s="35">
        <f>IF(CX7="",NA(),CX7)</f>
        <v>77.209999999999994</v>
      </c>
      <c r="CY6" s="35">
        <f t="shared" ref="CY6:DG6" si="11">IF(CY7="",NA(),CY7)</f>
        <v>77.430000000000007</v>
      </c>
      <c r="CZ6" s="35">
        <f t="shared" si="11"/>
        <v>78.13</v>
      </c>
      <c r="DA6" s="35">
        <f t="shared" si="11"/>
        <v>78.760000000000005</v>
      </c>
      <c r="DB6" s="35">
        <f t="shared" si="11"/>
        <v>79.38</v>
      </c>
      <c r="DC6" s="35">
        <f t="shared" si="11"/>
        <v>89.81</v>
      </c>
      <c r="DD6" s="35">
        <f t="shared" si="11"/>
        <v>89.88</v>
      </c>
      <c r="DE6" s="35">
        <f t="shared" si="11"/>
        <v>89.68</v>
      </c>
      <c r="DF6" s="35">
        <f t="shared" si="11"/>
        <v>89.79</v>
      </c>
      <c r="DG6" s="35">
        <f t="shared" si="11"/>
        <v>90.42</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0.18</v>
      </c>
      <c r="EF6" s="35">
        <f t="shared" ref="EF6:EN6" si="14">IF(EF7="",NA(),EF7)</f>
        <v>0.05</v>
      </c>
      <c r="EG6" s="35">
        <f t="shared" si="14"/>
        <v>0.42</v>
      </c>
      <c r="EH6" s="35">
        <f t="shared" si="14"/>
        <v>0.42</v>
      </c>
      <c r="EI6" s="35">
        <f t="shared" si="14"/>
        <v>0.35</v>
      </c>
      <c r="EJ6" s="35">
        <f t="shared" si="14"/>
        <v>0.09</v>
      </c>
      <c r="EK6" s="35">
        <f t="shared" si="14"/>
        <v>0.19</v>
      </c>
      <c r="EL6" s="35">
        <f t="shared" si="14"/>
        <v>0.23</v>
      </c>
      <c r="EM6" s="35">
        <f t="shared" si="14"/>
        <v>0.21</v>
      </c>
      <c r="EN6" s="35">
        <f t="shared" si="14"/>
        <v>0.17</v>
      </c>
      <c r="EO6" s="34" t="str">
        <f>IF(EO7="","",IF(EO7="-","【-】","【"&amp;SUBSTITUTE(TEXT(EO7,"#,##0.00"),"-","△")&amp;"】"))</f>
        <v>【0.22】</v>
      </c>
    </row>
    <row r="7" spans="1:145" s="36" customFormat="1" x14ac:dyDescent="0.15">
      <c r="A7" s="28"/>
      <c r="B7" s="37">
        <v>2019</v>
      </c>
      <c r="C7" s="37">
        <v>122025</v>
      </c>
      <c r="D7" s="37">
        <v>47</v>
      </c>
      <c r="E7" s="37">
        <v>17</v>
      </c>
      <c r="F7" s="37">
        <v>1</v>
      </c>
      <c r="G7" s="37">
        <v>0</v>
      </c>
      <c r="H7" s="37" t="s">
        <v>98</v>
      </c>
      <c r="I7" s="37" t="s">
        <v>99</v>
      </c>
      <c r="J7" s="37" t="s">
        <v>100</v>
      </c>
      <c r="K7" s="37" t="s">
        <v>101</v>
      </c>
      <c r="L7" s="37" t="s">
        <v>102</v>
      </c>
      <c r="M7" s="37" t="s">
        <v>103</v>
      </c>
      <c r="N7" s="38" t="s">
        <v>104</v>
      </c>
      <c r="O7" s="38" t="s">
        <v>105</v>
      </c>
      <c r="P7" s="38">
        <v>46.64</v>
      </c>
      <c r="Q7" s="38">
        <v>79.02</v>
      </c>
      <c r="R7" s="38">
        <v>3003</v>
      </c>
      <c r="S7" s="38">
        <v>60327</v>
      </c>
      <c r="T7" s="38">
        <v>84.2</v>
      </c>
      <c r="U7" s="38">
        <v>716.47</v>
      </c>
      <c r="V7" s="38">
        <v>27946</v>
      </c>
      <c r="W7" s="38">
        <v>7.22</v>
      </c>
      <c r="X7" s="38">
        <v>3870.64</v>
      </c>
      <c r="Y7" s="38">
        <v>73.03</v>
      </c>
      <c r="Z7" s="38">
        <v>75.89</v>
      </c>
      <c r="AA7" s="38">
        <v>77.5</v>
      </c>
      <c r="AB7" s="38">
        <v>78.77</v>
      </c>
      <c r="AC7" s="38">
        <v>83.14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2582.6</v>
      </c>
      <c r="BG7" s="38">
        <v>623.15</v>
      </c>
      <c r="BH7" s="38">
        <v>494.26</v>
      </c>
      <c r="BI7" s="38">
        <v>541.70000000000005</v>
      </c>
      <c r="BJ7" s="38">
        <v>501.15</v>
      </c>
      <c r="BK7" s="38">
        <v>862.87</v>
      </c>
      <c r="BL7" s="38">
        <v>716.96</v>
      </c>
      <c r="BM7" s="38">
        <v>799.11</v>
      </c>
      <c r="BN7" s="38">
        <v>768.62</v>
      </c>
      <c r="BO7" s="38">
        <v>789.44</v>
      </c>
      <c r="BP7" s="38">
        <v>682.51</v>
      </c>
      <c r="BQ7" s="38">
        <v>99.63</v>
      </c>
      <c r="BR7" s="38">
        <v>99.69</v>
      </c>
      <c r="BS7" s="38">
        <v>95.73</v>
      </c>
      <c r="BT7" s="38">
        <v>98.1</v>
      </c>
      <c r="BU7" s="38">
        <v>108.2</v>
      </c>
      <c r="BV7" s="38">
        <v>85.39</v>
      </c>
      <c r="BW7" s="38">
        <v>88.09</v>
      </c>
      <c r="BX7" s="38">
        <v>87.69</v>
      </c>
      <c r="BY7" s="38">
        <v>88.06</v>
      </c>
      <c r="BZ7" s="38">
        <v>87.29</v>
      </c>
      <c r="CA7" s="38">
        <v>100.34</v>
      </c>
      <c r="CB7" s="38">
        <v>157.91</v>
      </c>
      <c r="CC7" s="38">
        <v>157.25</v>
      </c>
      <c r="CD7" s="38">
        <v>162.22999999999999</v>
      </c>
      <c r="CE7" s="38">
        <v>163.5</v>
      </c>
      <c r="CF7" s="38">
        <v>152.36000000000001</v>
      </c>
      <c r="CG7" s="38">
        <v>188.79</v>
      </c>
      <c r="CH7" s="38">
        <v>181.8</v>
      </c>
      <c r="CI7" s="38">
        <v>180.07</v>
      </c>
      <c r="CJ7" s="38">
        <v>179.32</v>
      </c>
      <c r="CK7" s="38">
        <v>176.67</v>
      </c>
      <c r="CL7" s="38">
        <v>136.15</v>
      </c>
      <c r="CM7" s="38">
        <v>48.35</v>
      </c>
      <c r="CN7" s="38">
        <v>46.13</v>
      </c>
      <c r="CO7" s="38">
        <v>45.28</v>
      </c>
      <c r="CP7" s="38">
        <v>44.03</v>
      </c>
      <c r="CQ7" s="38">
        <v>44.17</v>
      </c>
      <c r="CR7" s="38">
        <v>59.4</v>
      </c>
      <c r="CS7" s="38">
        <v>59.35</v>
      </c>
      <c r="CT7" s="38">
        <v>58.4</v>
      </c>
      <c r="CU7" s="38">
        <v>58</v>
      </c>
      <c r="CV7" s="38">
        <v>57.42</v>
      </c>
      <c r="CW7" s="38">
        <v>59.64</v>
      </c>
      <c r="CX7" s="38">
        <v>77.209999999999994</v>
      </c>
      <c r="CY7" s="38">
        <v>77.430000000000007</v>
      </c>
      <c r="CZ7" s="38">
        <v>78.13</v>
      </c>
      <c r="DA7" s="38">
        <v>78.760000000000005</v>
      </c>
      <c r="DB7" s="38">
        <v>79.38</v>
      </c>
      <c r="DC7" s="38">
        <v>89.81</v>
      </c>
      <c r="DD7" s="38">
        <v>89.88</v>
      </c>
      <c r="DE7" s="38">
        <v>89.68</v>
      </c>
      <c r="DF7" s="38">
        <v>89.79</v>
      </c>
      <c r="DG7" s="38">
        <v>90.42</v>
      </c>
      <c r="DH7" s="38">
        <v>95.35</v>
      </c>
      <c r="DI7" s="38"/>
      <c r="DJ7" s="38"/>
      <c r="DK7" s="38"/>
      <c r="DL7" s="38"/>
      <c r="DM7" s="38"/>
      <c r="DN7" s="38"/>
      <c r="DO7" s="38"/>
      <c r="DP7" s="38"/>
      <c r="DQ7" s="38"/>
      <c r="DR7" s="38"/>
      <c r="DS7" s="38"/>
      <c r="DT7" s="38"/>
      <c r="DU7" s="38"/>
      <c r="DV7" s="38"/>
      <c r="DW7" s="38"/>
      <c r="DX7" s="38"/>
      <c r="DY7" s="38"/>
      <c r="DZ7" s="38"/>
      <c r="EA7" s="38"/>
      <c r="EB7" s="38"/>
      <c r="EC7" s="38"/>
      <c r="ED7" s="38"/>
      <c r="EE7" s="38">
        <v>0.18</v>
      </c>
      <c r="EF7" s="38">
        <v>0.05</v>
      </c>
      <c r="EG7" s="38">
        <v>0.42</v>
      </c>
      <c r="EH7" s="38">
        <v>0.42</v>
      </c>
      <c r="EI7" s="38">
        <v>0.35</v>
      </c>
      <c r="EJ7" s="38">
        <v>0.09</v>
      </c>
      <c r="EK7" s="38">
        <v>0.19</v>
      </c>
      <c r="EL7" s="38">
        <v>0.23</v>
      </c>
      <c r="EM7" s="38">
        <v>0.21</v>
      </c>
      <c r="EN7" s="38">
        <v>0.17</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113</v>
      </c>
      <c r="E13" t="s">
        <v>113</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補足等</cp:lastModifiedBy>
  <dcterms:created xsi:type="dcterms:W3CDTF">2020-12-04T02:44:56Z</dcterms:created>
  <dcterms:modified xsi:type="dcterms:W3CDTF">2021-02-04T08:51:44Z</dcterms:modified>
  <cp:category/>
</cp:coreProperties>
</file>